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5386D2BF-1BD6-40C5-8878-0D33CAEDC2E8}" xr6:coauthVersionLast="47" xr6:coauthVersionMax="47" xr10:uidLastSave="{00000000-0000-0000-0000-000000000000}"/>
  <bookViews>
    <workbookView xWindow="-120" yWindow="-120" windowWidth="29040" windowHeight="15840" xr2:uid="{7DEDE4DF-EEB8-443E-8EB0-804F30EBF8B3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<sst xmlns="http://schemas.openxmlformats.org/spreadsheetml/2006/main" count="26" uniqueCount="24">
  <si>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</si>
  <si>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MARIA DE LLUC FORNAS I MUNAR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</si>
  <si>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</si>
  <si>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</si>
  <si>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</si>
  <si>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</si>
  <si>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</si>
  <si>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</si>
  <si>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TURISME, COMERÇ, TREBALL, CULTURA I ESPORTS</t>
  </si>
  <si>
    <t>C. ECONOMIA</t>
  </si>
  <si>
    <t>CNP IMPACTE CANVI CLIMÀTIC AGRICULTURA, RAMADERIA I PESCA</t>
  </si>
  <si>
    <t>SUBSTITUT</t>
  </si>
  <si>
    <t>C. ASSUMPTES INSTUCIONALS</t>
  </si>
  <si>
    <t>C. O.TERRITORIAL, HABITATGE, MOBILITAT, MAR I C. AIGUA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</si>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</sst>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0</xdr:row>
      <xdr:rowOff>114301</xdr:rowOff>
    </xdr:from>
    <xdr:to>
      <xdr:col>2</xdr:col>
      <xdr:colOff>2238375</xdr:colOff>
      <xdr:row>0</xdr:row>
      <xdr:rowOff>895350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1E5F6D3A-66E9-4208-954D-2A370159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95550" y="114301"/>
          <a:ext cx="1038225" cy="7810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5">
          <cell r="D2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5">
          <cell r="E25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5">
          <cell r="E2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5">
          <cell r="E25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5">
          <cell r="D25">
            <v>16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5">
          <cell r="D25">
            <v>12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5">
          <cell r="D25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5">
          <cell r="D25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5">
          <cell r="E25">
            <v>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5">
          <cell r="E25">
            <v>3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5">
          <cell r="E25">
            <v>4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5">
          <cell r="E25">
            <v>4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44ED-72A2-41CB-90E9-1727C8DE3B65}">
  <dimension ref="B1:F32"/>
  <sheetViews>
    <sheetView tabSelected="1" workbookViewId="0">
      <selection activeCell="C1" sqref="C1"/>
    </sheetView>
  </sheetViews>
  <sheetFormatPr baseColWidth="10" defaultRowHeight="15" x14ac:dyDescent="0.25"/>
  <cols>
    <col min="2" max="2" width="8" customWidth="1"/>
    <col min="3" max="3" width="46.14062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71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[1]TOTALS!$D$25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[2]TOTALS!$D$25</f>
        <v>16</v>
      </c>
      <c r="E13" s="12">
        <f>[2]TOTALS!$C$65</f>
        <v>23</v>
      </c>
    </row>
    <row r="14" spans="2:6" s="9" customFormat="1" x14ac:dyDescent="0.25">
      <c r="B14" s="7" t="s">
        <v>8</v>
      </c>
      <c r="C14" s="7"/>
      <c r="D14" s="7">
        <f>[3]TOTALS!$D$25</f>
        <v>12</v>
      </c>
      <c r="E14" s="12">
        <f>[3]TOTALS!$C$65</f>
        <v>14</v>
      </c>
    </row>
    <row r="15" spans="2:6" s="9" customFormat="1" x14ac:dyDescent="0.25">
      <c r="B15" s="7" t="s">
        <v>9</v>
      </c>
      <c r="C15" s="7"/>
      <c r="D15" s="7">
        <f>[4]TOTALS!$D$25</f>
        <v>7</v>
      </c>
      <c r="E15" s="12">
        <f>[4]TOTALS!$C$65</f>
        <v>8</v>
      </c>
    </row>
    <row r="16" spans="2:6" x14ac:dyDescent="0.25">
      <c r="B16" s="12" t="s">
        <v>10</v>
      </c>
      <c r="D16">
        <f>[5]TOTALS!$D$25</f>
        <v>4</v>
      </c>
      <c r="E16" s="12">
        <f>[5]TOTALS!$C$65</f>
        <v>4</v>
      </c>
    </row>
    <row r="17" spans="2:5" s="9" customFormat="1" x14ac:dyDescent="0.25">
      <c r="B17" s="12"/>
      <c r="C17" s="7"/>
      <c r="D17" s="7"/>
      <c r="E17" s="7"/>
    </row>
    <row r="18" spans="2:5" s="9" customFormat="1" x14ac:dyDescent="0.25">
      <c r="B18" s="7"/>
      <c r="C18" s="7"/>
      <c r="D18" s="7"/>
      <c r="E18" s="7"/>
    </row>
    <row r="19" spans="2:5" s="9" customFormat="1" x14ac:dyDescent="0.25">
      <c r="B19" s="7"/>
      <c r="C19" s="11" t="s">
        <v>11</v>
      </c>
      <c r="D19" s="8" t="s">
        <v>4</v>
      </c>
      <c r="E19" s="11" t="s">
        <v>5</v>
      </c>
    </row>
    <row r="20" spans="2:5" s="9" customFormat="1" x14ac:dyDescent="0.25">
      <c r="B20" s="7"/>
      <c r="C20" s="11"/>
      <c r="D20" s="8"/>
      <c r="E20" s="11"/>
    </row>
    <row r="21" spans="2:5" s="9" customFormat="1" x14ac:dyDescent="0.25">
      <c r="B21" s="7" t="s">
        <v>12</v>
      </c>
      <c r="C21" s="7"/>
      <c r="D21" s="7">
        <f>[6]TOTALS!$E$25</f>
        <v>4</v>
      </c>
      <c r="E21" s="12">
        <f>[6]TOTALS!$C$65</f>
        <v>18</v>
      </c>
    </row>
    <row r="22" spans="2:5" s="9" customFormat="1" x14ac:dyDescent="0.25">
      <c r="B22" s="12" t="s">
        <v>13</v>
      </c>
      <c r="C22" s="7"/>
      <c r="D22" s="7">
        <f>[7]TOTALS!$E$25</f>
        <v>3</v>
      </c>
      <c r="E22" s="12">
        <f>[7]TOTALS!$C$65</f>
        <v>17</v>
      </c>
    </row>
    <row r="23" spans="2:5" s="9" customFormat="1" x14ac:dyDescent="0.25">
      <c r="B23" s="7" t="s">
        <v>14</v>
      </c>
      <c r="D23" s="9">
        <f>[8]TOTALS!$E$25</f>
        <v>4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[9]TOTALS!$E$25</f>
        <v>4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[10]TOTALS!$E$25</f>
        <v>3</v>
      </c>
      <c r="E25" s="12">
        <f>[10]TOTALS!$C$65</f>
        <v>18</v>
      </c>
    </row>
    <row r="26" spans="2:5" s="9" customFormat="1" x14ac:dyDescent="0.25">
      <c r="B26" s="7" t="s">
        <v>17</v>
      </c>
      <c r="D26" s="9">
        <f>[11]TOTALS!$E$25</f>
        <v>0</v>
      </c>
      <c r="E26" s="12">
        <f>[11]TOTALS!$C$65</f>
        <v>0</v>
      </c>
    </row>
    <row r="27" spans="2:5" s="9" customFormat="1" x14ac:dyDescent="0.25">
      <c r="B27" s="7" t="s">
        <v>18</v>
      </c>
      <c r="C27" s="7"/>
      <c r="D27" s="7">
        <f>[12]TOTALS!$E$25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[13]TOTALS!$E$25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[14]TOTALS!$E$25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[15]TOTALS!$E$25</f>
        <v>0</v>
      </c>
      <c r="E30" s="12">
        <f>[15]TOTALS!$C$65</f>
        <v>4</v>
      </c>
    </row>
    <row r="31" spans="2:5" s="9" customFormat="1" x14ac:dyDescent="0.25">
      <c r="B31" s="7" t="s">
        <v>22</v>
      </c>
      <c r="C31" s="7"/>
      <c r="D31" s="7">
        <f>[16]TOTALS!$E$25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[17]TOTALS!$E$25</f>
        <v>2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2025-07-09T10:45:24Z</dcterms:created>
  <dcterms:modified xsi:type="dcterms:W3CDTF">2025-07-09T10:47:20Z</dcterms:modified>
</cp:coreProperties>
</file>