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87DB7D7E-8832-493B-8A4A-4C409D72A846}" xr6:coauthVersionLast="47" xr6:coauthVersionMax="47" xr10:uidLastSave="{00000000-0000-0000-0000-000000000000}"/>
  <bookViews>
    <workbookView xWindow="-120" yWindow="-120" windowWidth="29040" windowHeight="15840" xr2:uid="{08F3051D-AFFD-41D5-9156-42DC39B1E40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<sst xmlns="http://schemas.openxmlformats.org/spreadsheetml/2006/main" count="26" uniqueCount="24">
  <si>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</si>
  <si>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MARIA RAMON I SALAS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</si>
  <si>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</si>
  <si>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</si>
  <si>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</si>
  <si>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</si>
  <si>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</si>
  <si>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</si>
  <si>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C. EDUCACIÓ I UNIVERSITATS</t>
  </si>
  <si>
    <t>C. PETICIONS</t>
  </si>
  <si>
    <t>C. PARTICIPACIÓ CIUTADANA</t>
  </si>
  <si>
    <t>CNP ESTUDI I REFLEXIÓ IMPACTE DIGITALITZACIÓ EDUCACIÓ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</si>
  <si>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</si>
  <si>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</si>
  <si>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</si>
  <si>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</si>
  <si>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</si>
  <si>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</si>
  <si>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</si>
  <si>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REGLAMENT</t>
  </si>
  <si>
    <t>C. ESTATUT DELS DIPUTATS</t>
  </si>
  <si>
    <t>C. ASSUMPTES EUROPEUS</t>
  </si>
  <si>
    <t>CCRTVIB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</si>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</sst>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19051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5126C68-8EB6-49AB-A827-9423ECA8E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8">
          <cell r="D48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8">
          <cell r="D48">
            <v>13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8">
          <cell r="D48">
            <v>12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8">
          <cell r="D48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D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8">
          <cell r="D48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8">
          <cell r="E48">
            <v>12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8">
          <cell r="E48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8">
          <cell r="E4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8">
          <cell r="E48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8">
          <cell r="E48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6877-CE52-4065-8FED-E9FDD422CC4D}">
  <dimension ref="B1:F32"/>
  <sheetViews>
    <sheetView tabSelected="1" workbookViewId="0">
      <selection activeCell="F4" sqref="F4"/>
    </sheetView>
  </sheetViews>
  <sheetFormatPr baseColWidth="10" defaultRowHeight="15" x14ac:dyDescent="0.25"/>
  <cols>
    <col min="2" max="2" width="8" customWidth="1"/>
    <col min="3" max="3" width="41.570312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[1]TOTALS!$D$48</f>
        <v>19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[2]TOTALS!$D$48</f>
        <v>13</v>
      </c>
      <c r="E13" s="12">
        <f>[2]TOTALS!$C$65</f>
        <v>18</v>
      </c>
    </row>
    <row r="14" spans="2:6" s="9" customFormat="1" x14ac:dyDescent="0.25">
      <c r="B14" s="7" t="s">
        <v>8</v>
      </c>
      <c r="C14" s="7"/>
      <c r="D14" s="7">
        <f>[3]TOTALS!$D$48</f>
        <v>12</v>
      </c>
      <c r="E14" s="12">
        <f>[3]TOTALS!$C$65</f>
        <v>12</v>
      </c>
    </row>
    <row r="15" spans="2:6" s="9" customFormat="1" x14ac:dyDescent="0.25">
      <c r="B15" s="7" t="s">
        <v>9</v>
      </c>
      <c r="C15" s="7"/>
      <c r="D15" s="7">
        <f>[4]TOTALS!$D$48</f>
        <v>1</v>
      </c>
      <c r="E15" s="12">
        <f>[4]TOTALS!$C$65</f>
        <v>1</v>
      </c>
    </row>
    <row r="16" spans="2:6" s="9" customFormat="1" x14ac:dyDescent="0.25">
      <c r="B16" s="7" t="s">
        <v>10</v>
      </c>
      <c r="C16" s="7"/>
      <c r="D16" s="7">
        <f>[5]TOTALS!$D$48</f>
        <v>0</v>
      </c>
      <c r="E16" s="12">
        <f>[5]TOTALS!$C$65</f>
        <v>0</v>
      </c>
    </row>
    <row r="17" spans="2:5" s="9" customFormat="1" x14ac:dyDescent="0.25">
      <c r="B17" s="12" t="s">
        <v>11</v>
      </c>
      <c r="C17" s="7"/>
      <c r="D17" s="7">
        <f>[6]TOTALS!$D$48</f>
        <v>2</v>
      </c>
      <c r="E17" s="12">
        <f>[6]TOTALS!$C$65</f>
        <v>3</v>
      </c>
    </row>
    <row r="18" spans="2:5" s="9" customFormat="1" x14ac:dyDescent="0.25">
      <c r="B18" s="12"/>
      <c r="C18" s="7"/>
      <c r="D18" s="7"/>
      <c r="E18" s="7"/>
    </row>
    <row r="19" spans="2:5" s="9" customFormat="1" x14ac:dyDescent="0.25">
      <c r="B19" s="7"/>
      <c r="C19" s="7"/>
      <c r="D19" s="7"/>
      <c r="E19" s="7"/>
    </row>
    <row r="20" spans="2:5" s="9" customFormat="1" x14ac:dyDescent="0.25">
      <c r="B20" s="7"/>
      <c r="C20" s="11" t="s">
        <v>12</v>
      </c>
      <c r="D20" s="8" t="s">
        <v>4</v>
      </c>
      <c r="E20" s="11" t="s">
        <v>5</v>
      </c>
    </row>
    <row r="21" spans="2:5" s="9" customFormat="1" x14ac:dyDescent="0.25">
      <c r="B21" s="7"/>
      <c r="C21" s="11"/>
      <c r="D21" s="8"/>
      <c r="E21" s="11"/>
    </row>
    <row r="22" spans="2:5" s="9" customFormat="1" x14ac:dyDescent="0.25">
      <c r="B22" s="7" t="s">
        <v>13</v>
      </c>
      <c r="C22" s="7"/>
      <c r="D22" s="7">
        <f>[7]TOTALS!$E$48</f>
        <v>12</v>
      </c>
      <c r="E22" s="12">
        <f>[7]TOTALS!$C$65</f>
        <v>23</v>
      </c>
    </row>
    <row r="23" spans="2:5" s="9" customFormat="1" x14ac:dyDescent="0.25">
      <c r="B23" s="12" t="s">
        <v>14</v>
      </c>
      <c r="C23" s="7"/>
      <c r="D23" s="7">
        <f>[8]TOTALS!$E$48</f>
        <v>0</v>
      </c>
      <c r="E23" s="12">
        <f>[8]TOTALS!$C$65</f>
        <v>17</v>
      </c>
    </row>
    <row r="24" spans="2:5" s="9" customFormat="1" x14ac:dyDescent="0.25">
      <c r="B24" s="7" t="s">
        <v>15</v>
      </c>
      <c r="C24" s="7"/>
      <c r="D24" s="7">
        <f>[9]TOTALS!$E$48</f>
        <v>1</v>
      </c>
      <c r="E24" s="12">
        <f>[9]TOTALS!$C$65</f>
        <v>14</v>
      </c>
    </row>
    <row r="25" spans="2:5" s="9" customFormat="1" x14ac:dyDescent="0.25">
      <c r="B25" s="7" t="s">
        <v>16</v>
      </c>
      <c r="C25" s="7"/>
      <c r="D25" s="7">
        <f>[10]TOTALS!$E$48</f>
        <v>0</v>
      </c>
      <c r="E25" s="12">
        <f>[10]TOTALS!$C$65</f>
        <v>8</v>
      </c>
    </row>
    <row r="26" spans="2:5" s="9" customFormat="1" x14ac:dyDescent="0.25">
      <c r="B26" s="7" t="s">
        <v>17</v>
      </c>
      <c r="D26" s="9">
        <f>[11]TOTALS!$E$48</f>
        <v>2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[12]TOTALS!$E$48</f>
        <v>0</v>
      </c>
      <c r="E27" s="12">
        <f>[12]TOTALS!$C$65</f>
        <v>18</v>
      </c>
    </row>
    <row r="28" spans="2:5" s="9" customFormat="1" x14ac:dyDescent="0.25">
      <c r="B28" s="7" t="s">
        <v>19</v>
      </c>
      <c r="D28" s="9">
        <f>[13]TOTALS!$E$48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[14]TOTALS!$E$48</f>
        <v>0</v>
      </c>
      <c r="E29" s="12">
        <f>[14]TOTALS!$C$65</f>
        <v>1</v>
      </c>
    </row>
    <row r="30" spans="2:5" s="9" customFormat="1" x14ac:dyDescent="0.25">
      <c r="B30" s="7" t="s">
        <v>21</v>
      </c>
      <c r="C30" s="7"/>
      <c r="D30" s="7">
        <f>[15]TOTALS!$E$48</f>
        <v>0</v>
      </c>
      <c r="E30" s="12">
        <f>[15]TOTALS!$C$65</f>
        <v>0</v>
      </c>
    </row>
    <row r="31" spans="2:5" s="9" customFormat="1" x14ac:dyDescent="0.25">
      <c r="B31" s="7" t="s">
        <v>22</v>
      </c>
      <c r="C31" s="7"/>
      <c r="D31" s="7">
        <f>[16]TOTALS!$E$48</f>
        <v>0</v>
      </c>
      <c r="E31" s="12">
        <f>[16]TOTALS!$C$65</f>
        <v>4</v>
      </c>
    </row>
    <row r="32" spans="2:5" x14ac:dyDescent="0.25">
      <c r="B32" s="12" t="s">
        <v>23</v>
      </c>
      <c r="D32">
        <f>[17]TOTALS!$E$48</f>
        <v>0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2025-07-09T11:10:11Z</dcterms:created>
  <dcterms:modified xsi:type="dcterms:W3CDTF">2025-07-09T11:13:33Z</dcterms:modified>
</cp:coreProperties>
</file>