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C21ABB31-7BB6-4DD8-A706-01813ACB31CB}" xr6:coauthVersionLast="47" xr6:coauthVersionMax="47" xr10:uidLastSave="{00000000-0000-0000-0000-000000000000}"/>
  <bookViews>
    <workbookView xWindow="-120" yWindow="-120" windowWidth="29040" windowHeight="15840" xr2:uid="{0BE1D6C0-D649-4860-BEDE-F8750D2223C6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<sst xmlns="http://schemas.openxmlformats.org/spreadsheetml/2006/main" count="26" uniqueCount="24">
  <si>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</si>
  <si>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MARGALIDA POCOVÍ I SAMPOL</t>
  </si>
  <si>
    <t>Període de sessions 03.02.2025 a 23.06.2025</t>
  </si>
  <si>
    <t>TITULAR</t>
  </si>
  <si>
    <t>Assistències</t>
  </si>
  <si>
    <t>Total sessions òrgan</t>
  </si>
  <si>
    <t>PLE</t>
  </si>
  <si>
    <t>C. ASSUMPTES INSTUCIONALS</t>
  </si>
  <si>
    <t>C. O.TERRITORIAL, HABITATGE, MOBILITAT, MAR I C. AIGUA</t>
  </si>
  <si>
    <t>C. SALUT</t>
  </si>
  <si>
    <t>SUBSTITUT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</si>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</sst>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19050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2FF0195D-4643-4D32-BDD7-76DD02260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44">
          <cell r="D44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44">
          <cell r="D44">
            <v>18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44">
          <cell r="D44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44">
          <cell r="D44">
            <v>18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44">
          <cell r="E44">
            <v>4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44">
          <cell r="E44">
            <v>3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44">
          <cell r="E44">
            <v>2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44">
          <cell r="E4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44">
          <cell r="E44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44">
          <cell r="E44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44">
          <cell r="E44">
            <v>1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C1FD-77CA-4F93-9996-D0BF474D71AF}">
  <dimension ref="B1:F32"/>
  <sheetViews>
    <sheetView tabSelected="1" workbookViewId="0">
      <selection activeCell="E6" sqref="E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425781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[1]TOTALS!$D$44</f>
        <v>19</v>
      </c>
      <c r="E12" s="12">
        <f>[1]TOTALS!$C$65</f>
        <v>19</v>
      </c>
    </row>
    <row r="13" spans="2:6" s="9" customFormat="1" x14ac:dyDescent="0.25">
      <c r="B13" s="7" t="s">
        <v>7</v>
      </c>
      <c r="C13" s="7"/>
      <c r="D13" s="7">
        <f>[2]TOTALS!$D$44</f>
        <v>18</v>
      </c>
      <c r="E13" s="12">
        <f>[2]TOTALS!$C$65</f>
        <v>18</v>
      </c>
    </row>
    <row r="14" spans="2:6" s="9" customFormat="1" x14ac:dyDescent="0.25">
      <c r="B14" s="12" t="s">
        <v>8</v>
      </c>
      <c r="C14" s="7"/>
      <c r="D14" s="7">
        <f>[3]TOTALS!$D$44</f>
        <v>17</v>
      </c>
      <c r="E14" s="12">
        <f>[3]TOTALS!$C$65</f>
        <v>17</v>
      </c>
    </row>
    <row r="15" spans="2:6" s="9" customFormat="1" x14ac:dyDescent="0.25">
      <c r="B15" s="7" t="s">
        <v>9</v>
      </c>
      <c r="C15" s="7"/>
      <c r="D15" s="7">
        <f>[4]TOTALS!$D$44</f>
        <v>18</v>
      </c>
      <c r="E15" s="12">
        <f>[4]TOTALS!$C$65</f>
        <v>18</v>
      </c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[5]TOTALS!$E$44</f>
        <v>4</v>
      </c>
      <c r="E20" s="12">
        <f>[5]TOTALS!$C$65</f>
        <v>23</v>
      </c>
    </row>
    <row r="21" spans="2:5" s="9" customFormat="1" x14ac:dyDescent="0.25">
      <c r="B21" s="7" t="s">
        <v>12</v>
      </c>
      <c r="C21" s="7"/>
      <c r="D21" s="7">
        <f>[6]TOTALS!$E$44</f>
        <v>3</v>
      </c>
      <c r="E21" s="12">
        <f>[6]TOTALS!$C$65</f>
        <v>14</v>
      </c>
    </row>
    <row r="22" spans="2:5" s="9" customFormat="1" x14ac:dyDescent="0.25">
      <c r="B22" s="7" t="s">
        <v>13</v>
      </c>
      <c r="C22" s="7"/>
      <c r="D22" s="7">
        <f>[7]TOTALS!$E$44</f>
        <v>2</v>
      </c>
      <c r="E22" s="12">
        <f>[7]TOTALS!$C$65</f>
        <v>8</v>
      </c>
    </row>
    <row r="23" spans="2:5" s="9" customFormat="1" x14ac:dyDescent="0.25">
      <c r="B23" s="7" t="s">
        <v>14</v>
      </c>
      <c r="D23" s="9">
        <f>[8]TOTALS!$E$44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[9]TOTALS!$E$44</f>
        <v>0</v>
      </c>
      <c r="E24" s="12">
        <f>[9]TOTALS!$C$65</f>
        <v>12</v>
      </c>
    </row>
    <row r="25" spans="2:5" s="9" customFormat="1" x14ac:dyDescent="0.25">
      <c r="B25" s="7" t="s">
        <v>16</v>
      </c>
      <c r="D25" s="9">
        <f>[10]TOTALS!$E$44</f>
        <v>0</v>
      </c>
      <c r="E25" s="12">
        <f>[10]TOTALS!$C$65</f>
        <v>0</v>
      </c>
    </row>
    <row r="26" spans="2:5" s="9" customFormat="1" x14ac:dyDescent="0.25">
      <c r="B26" s="7" t="s">
        <v>17</v>
      </c>
      <c r="C26" s="7"/>
      <c r="D26" s="7">
        <f>[11]TOTALS!$E$44</f>
        <v>0</v>
      </c>
      <c r="E26" s="12">
        <f>[11]TOTALS!$C$65</f>
        <v>1</v>
      </c>
    </row>
    <row r="27" spans="2:5" s="9" customFormat="1" x14ac:dyDescent="0.25">
      <c r="B27" s="7" t="s">
        <v>18</v>
      </c>
      <c r="C27" s="7"/>
      <c r="D27" s="7">
        <f>[12]TOTALS!$E$44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[13]TOTALS!$E$44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[14]TOTALS!$E$44</f>
        <v>0</v>
      </c>
      <c r="E29" s="12">
        <f>[14]TOTALS!$C$65</f>
        <v>4</v>
      </c>
    </row>
    <row r="30" spans="2:5" s="9" customFormat="1" x14ac:dyDescent="0.25">
      <c r="B30" s="7" t="s">
        <v>21</v>
      </c>
      <c r="C30" s="7"/>
      <c r="D30" s="7">
        <f>[15]TOTALS!$E$44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[16]TOTALS!$E$44</f>
        <v>0</v>
      </c>
      <c r="E31" s="12">
        <f>[16]TOTALS!$C$65</f>
        <v>3</v>
      </c>
    </row>
    <row r="32" spans="2:5" x14ac:dyDescent="0.25">
      <c r="B32" s="12" t="s">
        <v>23</v>
      </c>
      <c r="D32">
        <f>[17]TOTALS!$E$44</f>
        <v>1</v>
      </c>
      <c r="E32" s="12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2025-07-09T11:06:41Z</dcterms:created>
  <dcterms:modified xsi:type="dcterms:W3CDTF">2025-07-09T11:07:08Z</dcterms:modified>
</cp:coreProperties>
</file>