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73A5DB6D-F47A-4F3B-A176-98CB14B31850}" xr6:coauthVersionLast="47" xr6:coauthVersionMax="47" xr10:uidLastSave="{00000000-0000-0000-0000-000000000000}"/>
  <bookViews>
    <workbookView xWindow="-120" yWindow="-120" windowWidth="29040" windowHeight="15840" xr2:uid="{8E9BCA20-932E-42DB-978C-EA90E535819F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<sst xmlns="http://schemas.openxmlformats.org/spreadsheetml/2006/main" count="27" uniqueCount="25">
  <si>
    <t>ASSISTÈNCIES AL PLE I A LES COMISSIONS (art. 18.2 Reglament del Parlament)</t>
  </si>
  <si>
    <t>AMANDA FERNÁNDEZ I RUBÍ</t>
  </si>
  <si>
    <t>Període de sessions 03.02.2025 a 23.06.2025</t>
  </si>
  <si>
    <t>TITULAR</t>
  </si>
  <si>
    <t>Assistències</t>
  </si>
  <si>
    <t>Total sessions òrgan</t>
  </si>
  <si>
    <t>PLE</t>
  </si>
  <si>
    <t>C. ASSUMPTES INSTUCIONALS (fins 12/03)</t>
  </si>
  <si>
    <t>C. EDUCACIÓ I UNIVERSITATS</t>
  </si>
  <si>
    <t>CNP ESTUDI I REFLEXIÓ IMPACTE DIGITALITZACIÓ EDUCACIÓ</t>
  </si>
  <si>
    <t>SUBSTITUT</t>
  </si>
  <si>
    <t>C. ASSUMPTES INSTUCIONALS (des de 13/03)</t>
  </si>
  <si>
    <t>C. HISENDA I PRESSUPOSTS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</si>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</sst>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85725</xdr:colOff>
      <xdr:row>1</xdr:row>
      <xdr:rowOff>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28A8F8CA-951E-4B8E-84D2-7E1057101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4">
          <cell r="D24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4">
          <cell r="E24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4">
          <cell r="E2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4">
          <cell r="E2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4">
          <cell r="E2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4">
          <cell r="E2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4">
          <cell r="E24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4">
          <cell r="E2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4">
          <cell r="E24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4">
          <cell r="D24">
            <v>4</v>
          </cell>
          <cell r="E24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4">
          <cell r="D24">
            <v>2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4">
          <cell r="D24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4">
          <cell r="E24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4">
          <cell r="E24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4">
          <cell r="E24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4">
          <cell r="E24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4">
          <cell r="E24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D32F-A599-4C5F-B1DE-A71DB2D20953}">
  <dimension ref="B1:F33"/>
  <sheetViews>
    <sheetView tabSelected="1" workbookViewId="0">
      <selection activeCell="J10" sqref="J10"/>
    </sheetView>
  </sheetViews>
  <sheetFormatPr baseColWidth="10" defaultRowHeight="15" x14ac:dyDescent="0.25"/>
  <cols>
    <col min="2" max="2" width="8" customWidth="1"/>
    <col min="3" max="3" width="32.140625" customWidth="1"/>
    <col min="4" max="4" width="13.28515625" customWidth="1"/>
    <col min="5" max="5" width="18.5703125" customWidth="1"/>
    <col min="6" max="6" width="8.5703125" customWidth="1"/>
    <col min="7" max="7" width="14.7109375" customWidth="1"/>
    <col min="8" max="8" width="17.42578125" customWidth="1"/>
  </cols>
  <sheetData>
    <row r="1" spans="2:6" ht="56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[1]TOTALS!$D$24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[2]TOTALS!$D$24</f>
        <v>4</v>
      </c>
      <c r="E13" s="7">
        <f>[2]TOTALS!$C$65-E20</f>
        <v>6</v>
      </c>
    </row>
    <row r="14" spans="2:6" x14ac:dyDescent="0.25">
      <c r="B14" s="7" t="s">
        <v>8</v>
      </c>
      <c r="C14" s="7"/>
      <c r="D14" s="7">
        <f>[3]TOTALS!$D$24</f>
        <v>2</v>
      </c>
      <c r="E14" s="7">
        <f>[3]TOTALS!$C$65</f>
        <v>12</v>
      </c>
    </row>
    <row r="15" spans="2:6" x14ac:dyDescent="0.25">
      <c r="B15" s="7" t="s">
        <v>9</v>
      </c>
      <c r="C15" s="7"/>
      <c r="D15" s="7">
        <f>[4]TOTALS!$D$24</f>
        <v>0</v>
      </c>
      <c r="E15" s="7">
        <f>[4]TOTALS!$C$65</f>
        <v>3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2"/>
      <c r="D19" s="8"/>
      <c r="E19" s="2"/>
    </row>
    <row r="20" spans="2:5" x14ac:dyDescent="0.25">
      <c r="B20" s="7" t="s">
        <v>11</v>
      </c>
      <c r="C20" s="7"/>
      <c r="D20" s="7">
        <f>[2]TOTALS!$E$24</f>
        <v>0</v>
      </c>
      <c r="E20" s="7">
        <f>[2]TOTALS!$C$65-6</f>
        <v>12</v>
      </c>
    </row>
    <row r="21" spans="2:5" x14ac:dyDescent="0.25">
      <c r="B21" s="7" t="s">
        <v>12</v>
      </c>
      <c r="C21" s="7"/>
      <c r="D21" s="7">
        <f>[5]TOTALS!$E$24</f>
        <v>0</v>
      </c>
      <c r="E21" s="7">
        <f>[5]TOTALS!$C$65</f>
        <v>23</v>
      </c>
    </row>
    <row r="22" spans="2:5" x14ac:dyDescent="0.25">
      <c r="B22" s="7" t="s">
        <v>13</v>
      </c>
      <c r="C22" s="7"/>
      <c r="D22" s="7">
        <f>[6]TOTALS!$E$24</f>
        <v>0</v>
      </c>
      <c r="E22" s="7">
        <f>[6]TOTALS!$C$65</f>
        <v>17</v>
      </c>
    </row>
    <row r="23" spans="2:5" x14ac:dyDescent="0.25">
      <c r="B23" s="7" t="s">
        <v>14</v>
      </c>
      <c r="C23" s="7"/>
      <c r="D23" s="7">
        <f>[7]TOTALS!$E$24</f>
        <v>1</v>
      </c>
      <c r="E23" s="7">
        <f>[7]TOTALS!$C$65</f>
        <v>14</v>
      </c>
    </row>
    <row r="24" spans="2:5" x14ac:dyDescent="0.25">
      <c r="B24" s="7" t="s">
        <v>15</v>
      </c>
      <c r="C24" s="7"/>
      <c r="D24" s="7">
        <f>[8]TOTALS!$E$24</f>
        <v>0</v>
      </c>
      <c r="E24" s="7">
        <f>[8]TOTALS!$C$65</f>
        <v>8</v>
      </c>
    </row>
    <row r="25" spans="2:5" x14ac:dyDescent="0.25">
      <c r="B25" s="7" t="s">
        <v>16</v>
      </c>
      <c r="D25">
        <f>[9]TOTALS!$E$24</f>
        <v>0</v>
      </c>
      <c r="E25" s="7">
        <f>[9]TOTALS!$C$65</f>
        <v>10</v>
      </c>
    </row>
    <row r="26" spans="2:5" x14ac:dyDescent="0.25">
      <c r="B26" s="7" t="s">
        <v>17</v>
      </c>
      <c r="C26" s="7"/>
      <c r="D26" s="7">
        <f>[10]TOTALS!$E$24</f>
        <v>0</v>
      </c>
      <c r="E26" s="7">
        <f>[10]TOTALS!$C$65</f>
        <v>18</v>
      </c>
    </row>
    <row r="27" spans="2:5" x14ac:dyDescent="0.25">
      <c r="B27" s="7" t="s">
        <v>18</v>
      </c>
      <c r="D27">
        <f>[11]TOTALS!$E$24</f>
        <v>0</v>
      </c>
      <c r="E27" s="7">
        <f>[11]TOTALS!$C$65</f>
        <v>0</v>
      </c>
    </row>
    <row r="28" spans="2:5" x14ac:dyDescent="0.25">
      <c r="B28" s="7" t="s">
        <v>19</v>
      </c>
      <c r="C28" s="7"/>
      <c r="D28" s="7">
        <f>[12]TOTALS!$E$24</f>
        <v>0</v>
      </c>
      <c r="E28" s="7">
        <f>[12]TOTALS!$C$65</f>
        <v>1</v>
      </c>
    </row>
    <row r="29" spans="2:5" x14ac:dyDescent="0.25">
      <c r="B29" s="7" t="s">
        <v>20</v>
      </c>
      <c r="C29" s="7"/>
      <c r="D29" s="7">
        <f>[13]TOTALS!$E$24</f>
        <v>0</v>
      </c>
      <c r="E29" s="7">
        <f>[13]TOTALS!$C$65</f>
        <v>1</v>
      </c>
    </row>
    <row r="30" spans="2:5" x14ac:dyDescent="0.25">
      <c r="B30" s="7" t="s">
        <v>21</v>
      </c>
      <c r="C30" s="7"/>
      <c r="D30" s="7">
        <f>[14]TOTALS!$E$24</f>
        <v>0</v>
      </c>
      <c r="E30" s="7">
        <f>[14]TOTALS!$C$65</f>
        <v>0</v>
      </c>
    </row>
    <row r="31" spans="2:5" x14ac:dyDescent="0.25">
      <c r="B31" s="7" t="s">
        <v>22</v>
      </c>
      <c r="C31" s="7"/>
      <c r="D31" s="7">
        <f>[15]TOTALS!$E$24</f>
        <v>0</v>
      </c>
      <c r="E31" s="7">
        <f>[15]TOTALS!$C$65</f>
        <v>4</v>
      </c>
    </row>
    <row r="32" spans="2:5" x14ac:dyDescent="0.25">
      <c r="B32" s="7" t="s">
        <v>23</v>
      </c>
      <c r="C32" s="7"/>
      <c r="D32" s="7">
        <f>[16]TOTALS!$E$24</f>
        <v>0</v>
      </c>
      <c r="E32" s="7">
        <f>[16]TOTALS!$C$65</f>
        <v>0</v>
      </c>
    </row>
    <row r="33" spans="2:5" x14ac:dyDescent="0.25">
      <c r="B33" s="7" t="s">
        <v>24</v>
      </c>
      <c r="D33">
        <f>[17]TOTALS!$E$24</f>
        <v>0</v>
      </c>
      <c r="E33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2025-07-09T10:39:55Z</dcterms:created>
  <dcterms:modified xsi:type="dcterms:W3CDTF">2025-07-09T10:40:35Z</dcterms:modified>
</cp:coreProperties>
</file>