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4.2\ASSISTÈNCIES INDIVIDUALS\"/>
    </mc:Choice>
  </mc:AlternateContent>
  <xr:revisionPtr revIDLastSave="0" documentId="8_{698E1E9A-0EAF-4E6C-A214-62EB977A514E}" xr6:coauthVersionLast="47" xr6:coauthVersionMax="47" xr10:uidLastSave="{00000000-0000-0000-0000-000000000000}"/>
  <bookViews>
    <workbookView xWindow="-120" yWindow="-120" windowWidth="29040" windowHeight="15840" xr2:uid="{9FB8C22D-2449-4F6B-96ED-493F168BDABC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16" i="1"/>
  <c r="D16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<sst xmlns="http://schemas.openxmlformats.org/spreadsheetml/2006/main" count="26" uniqueCount="24">
  <si>
    <t>ASSISTÈNCIES AL PLE I A LES COMISSIONS (art. 18.2 Reglament del Parlament)</t>
  </si>
  <si>
    <t>MAITE TORRENT I PALLICER</t>
  </si>
  <si>
    <t>Període de sessions 09.09.2024 a 20.12.2024</t>
  </si>
  <si>
    <t>TITULAR</t>
  </si>
  <si>
    <t>Assistències</t>
  </si>
  <si>
    <t>Total sessions òrgan</t>
  </si>
  <si>
    <t>PLE</t>
  </si>
  <si>
    <t xml:space="preserve">C. ASSUMPTES SOCIALS </t>
  </si>
  <si>
    <t>C. EDUCACIÓ I UNIVERSITATS</t>
  </si>
  <si>
    <t>C. PETICIONS</t>
  </si>
  <si>
    <t>CNP ESTUDI I REFLEXIÓ IMPACTE DIGITALITZACIÓ EDUCACIÓ</t>
  </si>
  <si>
    <t>SUBSTITUT</t>
  </si>
  <si>
    <t>C. ASSUMPTES INSTUCIONALS</t>
  </si>
  <si>
    <t>C. HISENDA I PRESSUPOSTS</t>
  </si>
  <si>
    <t>C. O.TERRITORIAL, HABITATGE, MOBILITAT, MAR I C. AIGUA</t>
  </si>
  <si>
    <t>C. TURISME, COMERÇ, TREBALL, CULTURA I ESPORTS</t>
  </si>
  <si>
    <t>C. ECONOMIA</t>
  </si>
  <si>
    <t>C. SALUT</t>
  </si>
  <si>
    <t>C. REGLAMENT</t>
  </si>
  <si>
    <t>C. ESTATUT DELS DIPUTATS</t>
  </si>
  <si>
    <t>C. ASSUMPTES EUROPEUS</t>
  </si>
  <si>
    <t>CCRTVIB</t>
  </si>
  <si>
    <t>C. PARTICIPACIÓ CIUTADANA</t>
  </si>
  <si>
    <t>CNP IMPACTE CANVI CLIMÀTIC AGRICULTURA, RAMADERIA I PESCA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</si>
</sst>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Inter Light"/>
      <family val="2"/>
    </font>
    <font>
      <sz val="10"/>
      <color rgb="FF000000"/>
      <name val="Inter Light"/>
      <family val="2"/>
    </font>
    <font>
      <b/>
      <sz val="10"/>
      <color rgb="FF000000"/>
      <name val="Inter Light"/>
      <family val="2"/>
    </font>
    <font>
      <sz val="11"/>
      <color theme="1"/>
      <name val="Calibri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3</xdr:col>
      <xdr:colOff>314325</xdr:colOff>
      <xdr:row>1</xdr:row>
      <xdr:rowOff>28575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7798FD3E-B320-48B6-8DB2-413697E66F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0"/>
          <a:ext cx="1038225" cy="7715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PLE%202024.2.xlsx" TargetMode="External"/><Relationship Id="rId1" Type="http://schemas.openxmlformats.org/officeDocument/2006/relationships/externalLinkPath" Target="/XI%20LEGISLATURA/ASSIST&#200;NCIES%20DIPUTATS/ASSIST&#200;NCIES%202024.2/PER&#205;ODE%20DE%20SESSIONS/PLE%202024.2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ECONOMIA%202024.2.xlsx" TargetMode="External"/><Relationship Id="rId1" Type="http://schemas.openxmlformats.org/officeDocument/2006/relationships/externalLinkPath" Target="/XI%20LEGISLATURA/ASSIST&#200;NCIES%20DIPUTATS/ASSIST&#200;NCIES%202024.2/PER&#205;ODE%20DE%20SESSIONS/C.%20ECONOMIA%202024.2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SALUT%202024.2.xlsx" TargetMode="External"/><Relationship Id="rId1" Type="http://schemas.openxmlformats.org/officeDocument/2006/relationships/externalLinkPath" Target="/XI%20LEGISLATURA/ASSIST&#200;NCIES%20DIPUTATS/ASSIST&#200;NCIES%202024.2/PER&#205;ODE%20DE%20SESSIONS/C.%20SALUT%202024.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REGLAMENT%202024.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ESTATUT%20DELS%20DIPUTATS%202024.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ASSUMPTES%20EUROPEUS%202024.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CONTROL%20PARLAMENTARI%20IB3%202024.2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PARTICIPACI&#211;%20CIUTADANA%202024.2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NP%20IMPACTE%20CANVI%20CLIMATIC%202024.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ASSUMPTES%20SOCIALS%202024.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EDUCACI&#211;%202024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PETICIONS%202024.2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NPE%20DIGITALITZACI&#211;%20EDUCACI&#211;%202024.2.xlsx" TargetMode="External"/><Relationship Id="rId1" Type="http://schemas.openxmlformats.org/officeDocument/2006/relationships/externalLinkPath" Target="/XI%20LEGISLATURA/ASSIST&#200;NCIES%20DIPUTATS/ASSIST&#200;NCIES%202024.2/PER&#205;ODE%20DE%20SESSIONS/C.%20NPE%20DIGITALITZACI&#211;%20EDUCACI&#211;%202024.2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ASSUMPTES%20INSTITUCIONALS%20I%20GENERALS%202024.2.xlsx" TargetMode="External"/><Relationship Id="rId1" Type="http://schemas.openxmlformats.org/officeDocument/2006/relationships/externalLinkPath" Target="/XI%20LEGISLATURA/ASSIST&#200;NCIES%20DIPUTATS/ASSIST&#200;NCIES%202024.2/PER&#205;ODE%20DE%20SESSIONS/C.%20ASSUMPTES%20INSTITUCIONALS%20I%20GENERALS%202024.2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HISENDA%20I%20PRESSUPOST%202024.2.xlsx" TargetMode="External"/><Relationship Id="rId1" Type="http://schemas.openxmlformats.org/officeDocument/2006/relationships/externalLinkPath" Target="/XI%20LEGISLATURA/ASSIST&#200;NCIES%20DIPUTATS/ASSIST&#200;NCIES%202024.2/PER&#205;ODE%20DE%20SESSIONS/C.%20HISENDA%20I%20PRESSUPOST%202024.2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MEDI%20AMBIENT%20I%20ORDENACI&#211;%20TERRITORIAL%202024.2.xlsx" TargetMode="External"/><Relationship Id="rId1" Type="http://schemas.openxmlformats.org/officeDocument/2006/relationships/externalLinkPath" Target="/XI%20LEGISLATURA/ASSIST&#200;NCIES%20DIPUTATS/ASSIST&#200;NCIES%202024.2/PER&#205;ODE%20DE%20SESSIONS/C.%20MEDI%20AMBIENT%20I%20ORDENACI&#211;%20TERRITORIAL%202024.2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TURISME%202024.2.xlsx" TargetMode="External"/><Relationship Id="rId1" Type="http://schemas.openxmlformats.org/officeDocument/2006/relationships/externalLinkPath" Target="/XI%20LEGISLATURA/ASSIST&#200;NCIES%20DIPUTATS/ASSIST&#200;NCIES%202024.2/PER&#205;ODE%20DE%20SESSIONS/C.%20TURISME%202024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03"/>
      <sheetName val="SETEMBRE 10"/>
      <sheetName val="SETEMBRE 17"/>
      <sheetName val="SETEMBRE 24"/>
      <sheetName val="OCTUBRE 01 i 02"/>
      <sheetName val="OCTUBRE 08 (I)"/>
      <sheetName val="OCTUBRE 8 (II)"/>
      <sheetName val="OCTUBRE 15"/>
      <sheetName val="OCTUBRE 22"/>
      <sheetName val="OCTUBRE 29"/>
      <sheetName val="NOVEMBRE 05"/>
      <sheetName val="NOVEMBRE 12"/>
      <sheetName val="NOVEMBRE 19"/>
      <sheetName val="NOVEMBRE 26"/>
      <sheetName val="DESEMBRE 03"/>
      <sheetName val="DESEMBRE 10"/>
      <sheetName val="DESEMBRE 17"/>
      <sheetName val="Hoja20"/>
    </sheetNames>
    <sheetDataSet>
      <sheetData sheetId="0">
        <row r="2">
          <cell r="D2">
            <v>17</v>
          </cell>
        </row>
        <row r="58">
          <cell r="D58">
            <v>17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2"/>
      <sheetName val="setembre 26"/>
      <sheetName val="octubre 03"/>
      <sheetName val="octubre 10"/>
      <sheetName val="octubre 24"/>
      <sheetName val="novembre 07"/>
      <sheetName val="novembre 28"/>
      <sheetName val="desembre 05"/>
      <sheetName val="Hoja20"/>
    </sheetNames>
    <sheetDataSet>
      <sheetData sheetId="0">
        <row r="2">
          <cell r="D2">
            <v>3</v>
          </cell>
        </row>
        <row r="58">
          <cell r="E58">
            <v>3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1"/>
      <sheetName val="SETEMBRE 18"/>
      <sheetName val="SETEMBRE 25"/>
      <sheetName val="OCTUBRE 09"/>
      <sheetName val="OCTUBRE 16"/>
      <sheetName val="OCTUBRE 23"/>
      <sheetName val="OCTUBRE 30"/>
      <sheetName val="NOVEMBRE 06"/>
      <sheetName val="NOVEMBRE 20"/>
      <sheetName val="NOVEMBRE 27"/>
      <sheetName val="Hoja20"/>
    </sheetNames>
    <sheetDataSet>
      <sheetData sheetId="0">
        <row r="2">
          <cell r="E2">
            <v>0</v>
          </cell>
        </row>
        <row r="58">
          <cell r="E58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8">
          <cell r="E58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8">
          <cell r="E58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8">
          <cell r="E58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SETEMBRE 19"/>
      <sheetName val="OCTUBRE 17"/>
      <sheetName val="NOVEMBRE 21"/>
      <sheetName val="Hoja20"/>
    </sheetNames>
    <sheetDataSet>
      <sheetData sheetId="0">
        <row r="2">
          <cell r="E2">
            <v>0</v>
          </cell>
        </row>
        <row r="58">
          <cell r="E58">
            <v>0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8">
          <cell r="E58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novembre 28"/>
      <sheetName val="Hoja20"/>
    </sheetNames>
    <sheetDataSet>
      <sheetData sheetId="0">
        <row r="2">
          <cell r="D2">
            <v>0</v>
          </cell>
        </row>
        <row r="58">
          <cell r="E58">
            <v>1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setembre 12"/>
      <sheetName val="setembre 19"/>
      <sheetName val="setembre 26"/>
      <sheetName val="octubre 03"/>
      <sheetName val="octubre 17"/>
      <sheetName val="octubre 24"/>
      <sheetName val="novembre 07"/>
      <sheetName val="novembre 21"/>
      <sheetName val="novembre 28"/>
      <sheetName val="desembre 05"/>
      <sheetName val="Hoja20"/>
    </sheetNames>
    <sheetDataSet>
      <sheetData sheetId="0">
        <row r="2">
          <cell r="D2">
            <v>8</v>
          </cell>
        </row>
        <row r="58">
          <cell r="D58">
            <v>10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12 setembre"/>
      <sheetName val="19 setenbre"/>
      <sheetName val="3 Octubre"/>
      <sheetName val="10 Octubre"/>
      <sheetName val="17 Octubre"/>
      <sheetName val="24 Octubre"/>
      <sheetName val="7 Novembre"/>
      <sheetName val="21 Novembre"/>
      <sheetName val="28 Novembre"/>
      <sheetName val="5 Desenbre"/>
      <sheetName val="Hoja20"/>
    </sheetNames>
    <sheetDataSet>
      <sheetData sheetId="0">
        <row r="2">
          <cell r="D2">
            <v>7</v>
          </cell>
        </row>
        <row r="58">
          <cell r="D58">
            <v>10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8">
          <cell r="D58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6 Setembre"/>
      <sheetName val="Hoja20"/>
    </sheetNames>
    <sheetDataSet>
      <sheetData sheetId="0">
        <row r="2">
          <cell r="D2">
            <v>1</v>
          </cell>
        </row>
        <row r="58">
          <cell r="D58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11 Setembre"/>
      <sheetName val="25 Setembre"/>
      <sheetName val="9 Octubre"/>
      <sheetName val="16 Octubre"/>
      <sheetName val="23 Octubre"/>
      <sheetName val="30 Octubre"/>
      <sheetName val="20 novembre"/>
      <sheetName val="27 Novembre"/>
      <sheetName val="Hoja20"/>
    </sheetNames>
    <sheetDataSet>
      <sheetData sheetId="0">
        <row r="2">
          <cell r="E2">
            <v>1</v>
          </cell>
        </row>
        <row r="58">
          <cell r="E58">
            <v>0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0"/>
      <sheetName val="SETEMBRE 17"/>
      <sheetName val="OCTUBRE 29"/>
      <sheetName val="NOVEMBRE 05"/>
      <sheetName val="NOVEMBRE 12 16.00h"/>
      <sheetName val="NOVEMBRE 12 18.30h"/>
      <sheetName val="NOVEMBRE 13 9.00h"/>
      <sheetName val="NOVEMBRE 13 11.30h"/>
      <sheetName val="NOVEMBRE 13 16.00h"/>
      <sheetName val="NOVEMBRE 13 18.30h"/>
      <sheetName val="NOVEMBRE 14 9.00h"/>
      <sheetName val="NOVEMBRE 14 11.30h"/>
      <sheetName val="NOVEMBRE 14 16.00h"/>
      <sheetName val="NOVEMBRE 14 18.30h"/>
      <sheetName val="NOVEMBRE 15 9.00h"/>
      <sheetName val="DESEMBRE 10"/>
      <sheetName val="Hoja20"/>
    </sheetNames>
    <sheetDataSet>
      <sheetData sheetId="0">
        <row r="2">
          <cell r="E2">
            <v>2</v>
          </cell>
        </row>
        <row r="58">
          <cell r="E58">
            <v>0</v>
          </cell>
        </row>
        <row r="65">
          <cell r="C65">
            <v>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1"/>
      <sheetName val="SETEMBRE 18"/>
      <sheetName val="OCTUBRE 09"/>
      <sheetName val="OCTUBRE 16"/>
      <sheetName val="OCTUBRE 23"/>
      <sheetName val="OCTUBRE 30"/>
      <sheetName val="NOVEMBRE 06"/>
      <sheetName val="NOVEMBRE 20"/>
      <sheetName val="NOVEMBRE 27"/>
      <sheetName val="Hoja20"/>
    </sheetNames>
    <sheetDataSet>
      <sheetData sheetId="0">
        <row r="2">
          <cell r="E2">
            <v>0</v>
          </cell>
        </row>
        <row r="58">
          <cell r="E58">
            <v>0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2"/>
      <sheetName val="setembre 19"/>
      <sheetName val="setembre 26"/>
      <sheetName val="octubre 03"/>
      <sheetName val="octubre 10"/>
      <sheetName val="octubre 17"/>
      <sheetName val="octubre 24"/>
      <sheetName val="novembre 07"/>
      <sheetName val="desembre 05"/>
      <sheetName val="Hoja20"/>
    </sheetNames>
    <sheetDataSet>
      <sheetData sheetId="0">
        <row r="2">
          <cell r="E2">
            <v>0</v>
          </cell>
        </row>
        <row r="58">
          <cell r="E58">
            <v>0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68E45-398E-4984-A60F-ECF80D1B31BF}">
  <dimension ref="B1:F32"/>
  <sheetViews>
    <sheetView tabSelected="1" workbookViewId="0">
      <selection activeCell="C1" sqref="C1"/>
    </sheetView>
  </sheetViews>
  <sheetFormatPr baseColWidth="10" defaultRowHeight="15" x14ac:dyDescent="0.25"/>
  <cols>
    <col min="2" max="2" width="8" customWidth="1"/>
    <col min="3" max="3" width="28.7109375" customWidth="1"/>
    <col min="4" max="4" width="13.28515625" customWidth="1"/>
    <col min="5" max="5" width="18" customWidth="1"/>
    <col min="6" max="6" width="8.5703125" customWidth="1"/>
    <col min="7" max="7" width="14.7109375" customWidth="1"/>
    <col min="8" max="8" width="17.42578125" customWidth="1"/>
  </cols>
  <sheetData>
    <row r="1" spans="2:6" ht="58.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s="9" customFormat="1" x14ac:dyDescent="0.25">
      <c r="B9" s="8"/>
      <c r="C9" s="8"/>
      <c r="D9" s="8"/>
      <c r="E9" s="8"/>
    </row>
    <row r="10" spans="2:6" s="9" customFormat="1" x14ac:dyDescent="0.25">
      <c r="B10" s="10" t="s">
        <v>3</v>
      </c>
      <c r="C10" s="10"/>
      <c r="D10" s="8" t="s">
        <v>4</v>
      </c>
      <c r="E10" s="11" t="s">
        <v>5</v>
      </c>
    </row>
    <row r="11" spans="2:6" s="9" customFormat="1" x14ac:dyDescent="0.25">
      <c r="B11" s="7"/>
      <c r="C11" s="7"/>
      <c r="D11" s="7"/>
      <c r="E11" s="7"/>
    </row>
    <row r="12" spans="2:6" s="9" customFormat="1" x14ac:dyDescent="0.25">
      <c r="B12" s="7" t="s">
        <v>6</v>
      </c>
      <c r="C12" s="7"/>
      <c r="D12" s="7">
        <f>[1]TOTALS!$D$58</f>
        <v>17</v>
      </c>
      <c r="E12" s="12">
        <f>[1]TOTALS!$C$65</f>
        <v>17</v>
      </c>
    </row>
    <row r="13" spans="2:6" s="9" customFormat="1" x14ac:dyDescent="0.25">
      <c r="B13" s="7" t="s">
        <v>7</v>
      </c>
      <c r="D13" s="9">
        <f>[2]TOTALS!$D$58</f>
        <v>10</v>
      </c>
      <c r="E13" s="12">
        <f>[2]TOTALS!$C$65</f>
        <v>10</v>
      </c>
    </row>
    <row r="14" spans="2:6" s="9" customFormat="1" x14ac:dyDescent="0.25">
      <c r="B14" s="7" t="s">
        <v>8</v>
      </c>
      <c r="C14" s="7"/>
      <c r="D14" s="7">
        <f>[3]TOTALS!$D$58</f>
        <v>10</v>
      </c>
      <c r="E14" s="12">
        <f>[3]TOTALS!$C$65</f>
        <v>10</v>
      </c>
    </row>
    <row r="15" spans="2:6" s="9" customFormat="1" x14ac:dyDescent="0.25">
      <c r="B15" s="7" t="s">
        <v>9</v>
      </c>
      <c r="C15" s="7"/>
      <c r="D15" s="7">
        <f>[4]TOTALS!$D$58</f>
        <v>0</v>
      </c>
      <c r="E15" s="12">
        <f>[4]TOTALS!$C$65</f>
        <v>0</v>
      </c>
    </row>
    <row r="16" spans="2:6" s="9" customFormat="1" x14ac:dyDescent="0.25">
      <c r="B16" s="12" t="s">
        <v>10</v>
      </c>
      <c r="C16" s="7"/>
      <c r="D16" s="7">
        <f>[5]TOTALS!$D$58</f>
        <v>0</v>
      </c>
      <c r="E16" s="12">
        <f>[5]TOTALS!$C$65</f>
        <v>1</v>
      </c>
    </row>
    <row r="17" spans="2:5" s="9" customFormat="1" x14ac:dyDescent="0.25">
      <c r="B17" s="12"/>
      <c r="C17" s="7"/>
      <c r="D17" s="7"/>
      <c r="E17" s="7"/>
    </row>
    <row r="18" spans="2:5" s="9" customFormat="1" x14ac:dyDescent="0.25">
      <c r="B18" s="7"/>
      <c r="C18" s="7"/>
      <c r="D18" s="7"/>
      <c r="E18" s="7"/>
    </row>
    <row r="19" spans="2:5" s="9" customFormat="1" x14ac:dyDescent="0.25">
      <c r="B19" s="7"/>
      <c r="C19" s="11" t="s">
        <v>11</v>
      </c>
      <c r="D19" s="8" t="s">
        <v>4</v>
      </c>
      <c r="E19" s="11" t="s">
        <v>5</v>
      </c>
    </row>
    <row r="20" spans="2:5" s="9" customFormat="1" x14ac:dyDescent="0.25">
      <c r="B20" s="7"/>
      <c r="C20" s="11"/>
      <c r="D20" s="8"/>
      <c r="E20" s="11"/>
    </row>
    <row r="21" spans="2:5" s="9" customFormat="1" x14ac:dyDescent="0.25">
      <c r="B21" s="7" t="s">
        <v>12</v>
      </c>
      <c r="C21" s="7"/>
      <c r="D21" s="7">
        <f>[6]TOTALS!$E$58</f>
        <v>0</v>
      </c>
      <c r="E21" s="12">
        <f>[6]TOTALS!$C$65</f>
        <v>8</v>
      </c>
    </row>
    <row r="22" spans="2:5" s="9" customFormat="1" x14ac:dyDescent="0.25">
      <c r="B22" s="7" t="s">
        <v>13</v>
      </c>
      <c r="C22" s="7"/>
      <c r="D22" s="7">
        <f>[7]TOTALS!$E$58</f>
        <v>0</v>
      </c>
      <c r="E22" s="12">
        <f>[7]TOTALS!$C$65</f>
        <v>16</v>
      </c>
    </row>
    <row r="23" spans="2:5" s="9" customFormat="1" x14ac:dyDescent="0.25">
      <c r="B23" s="12" t="s">
        <v>14</v>
      </c>
      <c r="C23" s="7"/>
      <c r="D23" s="7">
        <f>[8]TOTALS!$E$58</f>
        <v>0</v>
      </c>
      <c r="E23" s="12">
        <f>[8]TOTALS!$C$65</f>
        <v>9</v>
      </c>
    </row>
    <row r="24" spans="2:5" s="9" customFormat="1" x14ac:dyDescent="0.25">
      <c r="B24" s="7" t="s">
        <v>15</v>
      </c>
      <c r="C24" s="7"/>
      <c r="D24" s="7">
        <f>[9]TOTALS!$E$58</f>
        <v>0</v>
      </c>
      <c r="E24" s="12">
        <f>[9]TOTALS!$C$65</f>
        <v>9</v>
      </c>
    </row>
    <row r="25" spans="2:5" s="9" customFormat="1" x14ac:dyDescent="0.25">
      <c r="B25" s="7" t="s">
        <v>16</v>
      </c>
      <c r="C25" s="7"/>
      <c r="D25" s="7">
        <f>[10]TOTALS!$E$58</f>
        <v>3</v>
      </c>
      <c r="E25" s="12">
        <f>[10]TOTALS!$C$65</f>
        <v>8</v>
      </c>
    </row>
    <row r="26" spans="2:5" s="9" customFormat="1" x14ac:dyDescent="0.25">
      <c r="B26" s="7" t="s">
        <v>17</v>
      </c>
      <c r="C26" s="7"/>
      <c r="D26" s="7">
        <f>[11]TOTALS!$E$58</f>
        <v>0</v>
      </c>
      <c r="E26" s="12">
        <f>[11]TOTALS!$C$65</f>
        <v>10</v>
      </c>
    </row>
    <row r="27" spans="2:5" s="9" customFormat="1" x14ac:dyDescent="0.25">
      <c r="B27" s="7" t="s">
        <v>18</v>
      </c>
      <c r="D27" s="9">
        <f>[12]TOTALS!$E$58</f>
        <v>0</v>
      </c>
      <c r="E27" s="12">
        <f>[12]TOTALS!$C$65</f>
        <v>0</v>
      </c>
    </row>
    <row r="28" spans="2:5" s="9" customFormat="1" x14ac:dyDescent="0.25">
      <c r="B28" s="7" t="s">
        <v>19</v>
      </c>
      <c r="C28" s="7"/>
      <c r="D28" s="7">
        <f>[13]TOTALS!$E$58</f>
        <v>0</v>
      </c>
      <c r="E28" s="12">
        <f>[13]TOTALS!$C$65</f>
        <v>0</v>
      </c>
    </row>
    <row r="29" spans="2:5" s="9" customFormat="1" x14ac:dyDescent="0.25">
      <c r="B29" s="7" t="s">
        <v>20</v>
      </c>
      <c r="C29" s="7"/>
      <c r="D29" s="7">
        <f>[14]TOTALS!$E$58</f>
        <v>0</v>
      </c>
      <c r="E29" s="12">
        <f>[14]TOTALS!$C$65</f>
        <v>0</v>
      </c>
    </row>
    <row r="30" spans="2:5" s="9" customFormat="1" x14ac:dyDescent="0.25">
      <c r="B30" s="7" t="s">
        <v>21</v>
      </c>
      <c r="C30" s="7"/>
      <c r="D30" s="7">
        <f>[15]TOTALS!$E$58</f>
        <v>0</v>
      </c>
      <c r="E30" s="12">
        <f>[15]TOTALS!$C$65</f>
        <v>3</v>
      </c>
    </row>
    <row r="31" spans="2:5" s="9" customFormat="1" x14ac:dyDescent="0.25">
      <c r="B31" s="7" t="s">
        <v>22</v>
      </c>
      <c r="C31" s="7"/>
      <c r="D31" s="7">
        <f>[16]TOTALS!$E$58</f>
        <v>0</v>
      </c>
      <c r="E31" s="12">
        <f>[16]TOTALS!$C$65</f>
        <v>0</v>
      </c>
    </row>
    <row r="32" spans="2:5" x14ac:dyDescent="0.25">
      <c r="B32" s="12" t="s">
        <v>23</v>
      </c>
      <c r="D32">
        <f>[17]TOTALS!$E$58</f>
        <v>1</v>
      </c>
      <c r="E32" s="12">
        <f>[17]TOTALS!$C$65</f>
        <v>1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2025-01-22T12:35:51Z</dcterms:created>
  <dcterms:modified xsi:type="dcterms:W3CDTF">2025-01-22T12:36:20Z</dcterms:modified>
</cp:coreProperties>
</file>