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E5716072-C030-4305-BB4C-797D93C49AB8}" xr6:coauthVersionLast="47" xr6:coauthVersionMax="47" xr10:uidLastSave="{00000000-0000-0000-0000-000000000000}"/>
  <bookViews>
    <workbookView xWindow="-120" yWindow="-120" windowWidth="29040" windowHeight="15840" xr2:uid="{6AC185CF-5765-4276-B14F-223E5C7E97E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E22" i="1"/>
  <c r="D22" i="1"/>
  <c r="E21" i="1"/>
  <c r="D21" i="1"/>
  <c r="E16" i="1"/>
  <c r="D16" i="1"/>
  <c r="E15" i="1"/>
  <c r="D15" i="1"/>
  <c r="E14" i="1"/>
  <c r="D14" i="1"/>
  <c r="E13" i="1"/>
  <c r="E23" i="1" s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<sst xmlns="http://schemas.openxmlformats.org/spreadsheetml/2006/main" count="27" uniqueCount="25">
  <si>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</si>
  <si>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MALENA RIUDAVETS I SUÁREZ</t>
  </si>
  <si>
    <t>Període de sessions 09.09.2024 a 20.12.2024</t>
  </si>
  <si>
    <t>TITULAR</t>
  </si>
  <si>
    <t>Assistències</t>
  </si>
  <si>
    <t>Total sessions òrgan</t>
  </si>
  <si>
    <t>PLE</t>
  </si>
  <si>
    <t>C. O.TERRITORIAL, HABITATGE, MOBILITAT, MAR I C. AIGUA (des de 30/10)</t>
  </si>
  <si>
    <t>C. TURISME, COMERÇ, TREBALL, CULTURA I ESPORTS</t>
  </si>
  <si>
    <t>C. ECONOMIA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</si>
  <si>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</si>
  <si>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</si>
  <si>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</si>
  <si>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</si>
  <si>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 (fins 29/10)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</si>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</sst>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D4093BD-BE28-486E-9FB5-25885D91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1">
          <cell r="D51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1">
          <cell r="E51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1">
          <cell r="E5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1">
          <cell r="D51">
            <v>3</v>
          </cell>
          <cell r="E51">
            <v>3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1">
          <cell r="D51">
            <v>7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1">
          <cell r="D51">
            <v>5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1">
          <cell r="D51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1">
          <cell r="E51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1">
          <cell r="E51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1">
          <cell r="E51">
            <v>3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1">
          <cell r="E51">
            <v>3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4934-E659-45E4-B4AA-30516FE8BB98}">
  <dimension ref="B1:F33"/>
  <sheetViews>
    <sheetView tabSelected="1" workbookViewId="0">
      <selection activeCell="G6" sqref="G6"/>
    </sheetView>
  </sheetViews>
  <sheetFormatPr baseColWidth="10" defaultRowHeight="15" x14ac:dyDescent="0.25"/>
  <cols>
    <col min="2" max="2" width="8" customWidth="1"/>
    <col min="3" max="3" width="62.57031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60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2" t="s">
        <v>1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s="6" customFormat="1" ht="12.75" x14ac:dyDescent="0.2">
      <c r="B8" s="5" t="s">
        <v>2</v>
      </c>
      <c r="C8" s="5"/>
      <c r="D8" s="5"/>
      <c r="E8" s="5"/>
    </row>
    <row r="9" spans="2:6" s="8" customFormat="1" x14ac:dyDescent="0.25">
      <c r="B9" s="7"/>
      <c r="C9" s="7"/>
      <c r="D9" s="7"/>
      <c r="E9" s="7"/>
    </row>
    <row r="10" spans="2:6" s="8" customFormat="1" x14ac:dyDescent="0.25">
      <c r="B10" s="9" t="s">
        <v>3</v>
      </c>
      <c r="C10" s="9"/>
      <c r="D10" s="7" t="s">
        <v>4</v>
      </c>
      <c r="E10" s="10" t="s">
        <v>5</v>
      </c>
    </row>
    <row r="11" spans="2:6" s="8" customFormat="1" x14ac:dyDescent="0.25">
      <c r="B11" s="6"/>
      <c r="C11" s="6"/>
      <c r="D11" s="6"/>
      <c r="E11" s="6"/>
    </row>
    <row r="12" spans="2:6" s="8" customFormat="1" x14ac:dyDescent="0.25">
      <c r="B12" s="6" t="s">
        <v>6</v>
      </c>
      <c r="C12" s="6"/>
      <c r="D12" s="6">
        <f>[1]TOTALS!$D$51</f>
        <v>17</v>
      </c>
      <c r="E12" s="11">
        <f>[1]TOTALS!$C$65</f>
        <v>17</v>
      </c>
    </row>
    <row r="13" spans="2:6" s="8" customFormat="1" x14ac:dyDescent="0.25">
      <c r="B13" s="11" t="s">
        <v>7</v>
      </c>
      <c r="C13" s="6"/>
      <c r="D13" s="6">
        <f>[2]TOTALS!$D$51</f>
        <v>3</v>
      </c>
      <c r="E13" s="11">
        <f>[2]TOTALS!$C$65-5</f>
        <v>4</v>
      </c>
    </row>
    <row r="14" spans="2:6" s="8" customFormat="1" x14ac:dyDescent="0.25">
      <c r="B14" s="6" t="s">
        <v>8</v>
      </c>
      <c r="C14" s="6"/>
      <c r="D14" s="6">
        <f>[3]TOTALS!$D$51</f>
        <v>7</v>
      </c>
      <c r="E14" s="11">
        <f>[3]TOTALS!$C$65</f>
        <v>9</v>
      </c>
    </row>
    <row r="15" spans="2:6" s="8" customFormat="1" x14ac:dyDescent="0.25">
      <c r="B15" s="6" t="s">
        <v>9</v>
      </c>
      <c r="C15" s="6"/>
      <c r="D15" s="6">
        <f>[4]TOTALS!$D$51</f>
        <v>5</v>
      </c>
      <c r="E15" s="11">
        <f>[4]TOTALS!$C$65</f>
        <v>8</v>
      </c>
    </row>
    <row r="16" spans="2:6" s="8" customFormat="1" x14ac:dyDescent="0.25">
      <c r="B16" s="11" t="s">
        <v>10</v>
      </c>
      <c r="C16" s="6"/>
      <c r="D16" s="6">
        <f>[5]TOTALS!$D$51</f>
        <v>1</v>
      </c>
      <c r="E16" s="11">
        <f>[5]TOTALS!$C$65</f>
        <v>1</v>
      </c>
    </row>
    <row r="17" spans="2:5" s="8" customFormat="1" x14ac:dyDescent="0.25">
      <c r="B17" s="11"/>
      <c r="C17" s="6"/>
      <c r="D17" s="6"/>
      <c r="E17" s="6"/>
    </row>
    <row r="18" spans="2:5" s="8" customFormat="1" x14ac:dyDescent="0.25">
      <c r="B18" s="6"/>
      <c r="C18" s="6"/>
      <c r="D18" s="6"/>
      <c r="E18" s="6"/>
    </row>
    <row r="19" spans="2:5" s="8" customFormat="1" x14ac:dyDescent="0.25">
      <c r="B19" s="6"/>
      <c r="C19" s="10" t="s">
        <v>11</v>
      </c>
      <c r="D19" s="7" t="s">
        <v>4</v>
      </c>
      <c r="E19" s="10" t="s">
        <v>5</v>
      </c>
    </row>
    <row r="20" spans="2:5" s="8" customFormat="1" x14ac:dyDescent="0.25">
      <c r="B20" s="6"/>
      <c r="C20" s="10"/>
      <c r="D20" s="7"/>
      <c r="E20" s="10"/>
    </row>
    <row r="21" spans="2:5" s="8" customFormat="1" x14ac:dyDescent="0.25">
      <c r="B21" s="6" t="s">
        <v>12</v>
      </c>
      <c r="C21" s="6"/>
      <c r="D21" s="6">
        <f>[6]TOTALS!$E$51</f>
        <v>1</v>
      </c>
      <c r="E21" s="11">
        <f>[6]TOTALS!$C$65</f>
        <v>8</v>
      </c>
    </row>
    <row r="22" spans="2:5" s="8" customFormat="1" x14ac:dyDescent="0.25">
      <c r="B22" s="6" t="s">
        <v>13</v>
      </c>
      <c r="C22" s="6"/>
      <c r="D22" s="6">
        <f>[7]TOTALS!$E$51</f>
        <v>2</v>
      </c>
      <c r="E22" s="11">
        <f>[7]TOTALS!$C$65</f>
        <v>16</v>
      </c>
    </row>
    <row r="23" spans="2:5" s="8" customFormat="1" x14ac:dyDescent="0.25">
      <c r="B23" s="11" t="s">
        <v>14</v>
      </c>
      <c r="C23" s="6"/>
      <c r="D23" s="6">
        <f>[2]TOTALS!$E$51</f>
        <v>3</v>
      </c>
      <c r="E23" s="11">
        <f>[2]TOTALS!$C$65-E13</f>
        <v>5</v>
      </c>
    </row>
    <row r="24" spans="2:5" s="8" customFormat="1" x14ac:dyDescent="0.25">
      <c r="B24" s="6" t="s">
        <v>15</v>
      </c>
      <c r="D24" s="8">
        <f>[8]TOTALS!$E$51</f>
        <v>3</v>
      </c>
      <c r="E24" s="11">
        <f>[8]TOTALS!$C$65</f>
        <v>10</v>
      </c>
    </row>
    <row r="25" spans="2:5" s="8" customFormat="1" x14ac:dyDescent="0.25">
      <c r="B25" s="6" t="s">
        <v>16</v>
      </c>
      <c r="C25" s="6"/>
      <c r="D25" s="6">
        <f>[9]TOTALS!$E$51</f>
        <v>3</v>
      </c>
      <c r="E25" s="11">
        <f>[9]TOTALS!$C$65</f>
        <v>10</v>
      </c>
    </row>
    <row r="26" spans="2:5" s="8" customFormat="1" x14ac:dyDescent="0.25">
      <c r="B26" s="6" t="s">
        <v>17</v>
      </c>
      <c r="C26" s="6"/>
      <c r="D26" s="6">
        <f>[10]TOTALS!$E$51</f>
        <v>2</v>
      </c>
      <c r="E26" s="11">
        <f>[10]TOTALS!$C$65</f>
        <v>10</v>
      </c>
    </row>
    <row r="27" spans="2:5" s="8" customFormat="1" x14ac:dyDescent="0.25">
      <c r="B27" s="6" t="s">
        <v>18</v>
      </c>
      <c r="D27" s="8">
        <f>[11]TOTALS!$E$51</f>
        <v>0</v>
      </c>
      <c r="E27" s="11">
        <f>[11]TOTALS!$C$65</f>
        <v>0</v>
      </c>
    </row>
    <row r="28" spans="2:5" s="8" customFormat="1" x14ac:dyDescent="0.25">
      <c r="B28" s="6" t="s">
        <v>19</v>
      </c>
      <c r="C28" s="6"/>
      <c r="D28" s="6">
        <f>[12]TOTALS!$E$51</f>
        <v>0</v>
      </c>
      <c r="E28" s="11">
        <f>[12]TOTALS!$C$65</f>
        <v>0</v>
      </c>
    </row>
    <row r="29" spans="2:5" s="8" customFormat="1" x14ac:dyDescent="0.25">
      <c r="B29" s="6" t="s">
        <v>20</v>
      </c>
      <c r="C29" s="6"/>
      <c r="D29" s="6">
        <f>[13]TOTALS!$E$51</f>
        <v>0</v>
      </c>
      <c r="E29" s="11">
        <f>[13]TOTALS!$C$65</f>
        <v>0</v>
      </c>
    </row>
    <row r="30" spans="2:5" s="8" customFormat="1" x14ac:dyDescent="0.25">
      <c r="B30" s="6" t="s">
        <v>21</v>
      </c>
      <c r="C30" s="6"/>
      <c r="D30" s="6">
        <f>[14]TOTALS!$E$51</f>
        <v>0</v>
      </c>
      <c r="E30" s="11">
        <f>[14]TOTALS!$C$65</f>
        <v>0</v>
      </c>
    </row>
    <row r="31" spans="2:5" s="8" customFormat="1" x14ac:dyDescent="0.25">
      <c r="B31" s="6" t="s">
        <v>22</v>
      </c>
      <c r="C31" s="6"/>
      <c r="D31" s="6">
        <f>[15]TOTALS!$E$51</f>
        <v>0</v>
      </c>
      <c r="E31" s="11">
        <f>[15]TOTALS!$C$65</f>
        <v>3</v>
      </c>
    </row>
    <row r="32" spans="2:5" s="8" customFormat="1" x14ac:dyDescent="0.25">
      <c r="B32" s="6" t="s">
        <v>23</v>
      </c>
      <c r="C32" s="6"/>
      <c r="D32" s="6">
        <f>[16]TOTALS!$E$51</f>
        <v>0</v>
      </c>
      <c r="E32" s="11">
        <f>[16]TOTALS!$C$65</f>
        <v>0</v>
      </c>
    </row>
    <row r="33" spans="2:5" x14ac:dyDescent="0.25">
      <c r="B33" s="11" t="s">
        <v>24</v>
      </c>
      <c r="D33">
        <f>[17]TOTALS!$E$51</f>
        <v>0</v>
      </c>
      <c r="E33" s="11">
        <f>[17]TOTALS!$C$65</f>
        <v>1</v>
      </c>
    </row>
  </sheetData>
  <mergeCells count="5">
    <mergeCell ref="B2:E2"/>
    <mergeCell ref="B5:E5"/>
    <mergeCell ref="B8:E8"/>
    <mergeCell ref="B10:C10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2025-01-22T12:31:13Z</dcterms:created>
  <dcterms:modified xsi:type="dcterms:W3CDTF">2025-01-22T12:31:48Z</dcterms:modified>
</cp:coreProperties>
</file>