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92649BAC-6D21-4D1D-B32E-99613E9EFC0C}" xr6:coauthVersionLast="47" xr6:coauthVersionMax="47" xr10:uidLastSave="{00000000-0000-0000-0000-000000000000}"/>
  <bookViews>
    <workbookView xWindow="-120" yWindow="-120" windowWidth="29040" windowHeight="15840" xr2:uid="{70703400-771E-4C67-90B2-78529C40834C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<sst xmlns="http://schemas.openxmlformats.org/spreadsheetml/2006/main" count="26" uniqueCount="24">
  <si>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</si>
  <si>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CARLES BONA I CASAS</t>
  </si>
  <si>
    <t>Període de sessions 09.09.2024 a 20.12.2024</t>
  </si>
  <si>
    <t>TITULAR</t>
  </si>
  <si>
    <t>Assistències</t>
  </si>
  <si>
    <t>Total sessions òrgan</t>
  </si>
  <si>
    <t>PLE</t>
  </si>
  <si>
    <t>C. HISENDA I PRESSUPOSTS</t>
  </si>
  <si>
    <t>C. EDUCACIÓ I UNIVERSITATS</t>
  </si>
  <si>
    <t>C. SALUT</t>
  </si>
  <si>
    <t>CCRTVIB</t>
  </si>
  <si>
    <t>C. ESTATUT DELS DIPUTATS</t>
  </si>
  <si>
    <t>CNP ESTUDI I REFLEXIÓ IMPACTE DIGITALITZACIÓ EDUCACIÓ</t>
  </si>
  <si>
    <t>SUBSTITUT</t>
  </si>
  <si>
    <t>C. ASSUMPTES INSTUCIONALS</t>
  </si>
  <si>
    <t>C. O.TERRITORIAL, HABITATGE, MOBILITAT, MAR I C. AIGUA</t>
  </si>
  <si>
    <t>C. TURISME, COMERÇ, TREBALL, CULTURA I ESPORTS</t>
  </si>
  <si>
    <t>C. ECONOMIA</t>
  </si>
  <si>
    <t xml:space="preserve">C. ASSUMPTES SOCIALS </t>
  </si>
  <si>
    <t>C. REGLAMENT</t>
  </si>
  <si>
    <t>C. PETICIONS</t>
  </si>
  <si>
    <t>C. ASSUMPTES EUROPEUS</t>
  </si>
  <si>
    <t>C. PARTICIPACIÓ CIUTADANA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</si>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</sst>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1466850</xdr:colOff>
      <xdr:row>0</xdr:row>
      <xdr:rowOff>0</xdr:rowOff>
    </xdr:from>
    <xdr:to>
      <xdr:col>2</xdr:col>
      <xdr:colOff>2505075</xdr:colOff>
      <xdr:row>0</xdr:row>
      <xdr:rowOff>752475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4EDB9326-B9CE-43E7-8E30-7BF594E20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552700" y="0"/>
          <a:ext cx="1038225" cy="752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4">
          <cell r="D4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4">
          <cell r="D4">
            <v>10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4">
          <cell r="D4">
            <v>9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4">
          <cell r="D4">
            <v>10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4">
          <cell r="D4">
            <v>3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">
          <cell r="D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4">
          <cell r="D4">
            <v>1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4">
          <cell r="E4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4">
          <cell r="E4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4">
          <cell r="E4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4">
          <cell r="E4">
            <v>1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4">
          <cell r="E4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">
          <cell r="E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">
          <cell r="E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">
          <cell r="E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">
          <cell r="E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4">
          <cell r="E4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DF192-2CA6-4BD5-BF4F-C2BB08449D03}">
  <dimension ref="B1:F32"/>
  <sheetViews>
    <sheetView tabSelected="1" workbookViewId="0">
      <selection activeCell="I6" sqref="I6"/>
    </sheetView>
  </sheetViews>
  <sheetFormatPr baseColWidth="10" defaultRowHeight="15" x14ac:dyDescent="0.25"/>
  <cols>
    <col min="1" max="1" width="8.28515625" customWidth="1"/>
    <col min="2" max="2" width="8" customWidth="1"/>
    <col min="3" max="3" width="43.7109375" customWidth="1"/>
    <col min="4" max="4" width="13.28515625" customWidth="1"/>
    <col min="5" max="5" width="18" customWidth="1"/>
    <col min="6" max="6" width="8.5703125" customWidth="1"/>
    <col min="7" max="7" width="14.7109375" customWidth="1"/>
    <col min="8" max="8" width="17.42578125" customWidth="1"/>
  </cols>
  <sheetData>
    <row r="1" spans="2:6" ht="61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  <c r="F4" s="2"/>
    </row>
    <row r="5" spans="2:6" x14ac:dyDescent="0.25">
      <c r="B5" s="2" t="s">
        <v>1</v>
      </c>
      <c r="C5" s="2"/>
      <c r="D5" s="2"/>
      <c r="E5" s="2"/>
      <c r="F5" s="3"/>
    </row>
    <row r="6" spans="2:6" x14ac:dyDescent="0.25">
      <c r="B6" s="4"/>
      <c r="C6" s="4"/>
      <c r="D6" s="4"/>
      <c r="E6" s="4"/>
      <c r="F6" s="4"/>
    </row>
    <row r="8" spans="2:6" x14ac:dyDescent="0.25">
      <c r="B8" s="5" t="s">
        <v>2</v>
      </c>
      <c r="C8" s="5"/>
      <c r="D8" s="5"/>
      <c r="E8" s="5"/>
    </row>
    <row r="9" spans="2:6" x14ac:dyDescent="0.25">
      <c r="B9" s="6"/>
      <c r="C9" s="6"/>
      <c r="D9" s="6"/>
      <c r="E9" s="6"/>
    </row>
    <row r="10" spans="2:6" x14ac:dyDescent="0.25">
      <c r="B10" s="2" t="s">
        <v>3</v>
      </c>
      <c r="C10" s="2"/>
      <c r="D10" s="6" t="s">
        <v>4</v>
      </c>
      <c r="E10" s="7" t="s">
        <v>5</v>
      </c>
    </row>
    <row r="11" spans="2:6" x14ac:dyDescent="0.25">
      <c r="B11" s="8"/>
      <c r="C11" s="8"/>
      <c r="D11" s="8"/>
      <c r="E11" s="8"/>
    </row>
    <row r="12" spans="2:6" x14ac:dyDescent="0.25">
      <c r="B12" s="8" t="s">
        <v>6</v>
      </c>
      <c r="C12" s="8"/>
      <c r="D12" s="8">
        <f>[1]TOTALS!$D$4</f>
        <v>17</v>
      </c>
      <c r="E12" s="8">
        <f>[1]TOTALS!$C$65</f>
        <v>17</v>
      </c>
    </row>
    <row r="13" spans="2:6" x14ac:dyDescent="0.25">
      <c r="B13" s="8" t="s">
        <v>7</v>
      </c>
      <c r="C13" s="8"/>
      <c r="D13" s="8">
        <f>[2]TOTALS!$D$4</f>
        <v>10</v>
      </c>
      <c r="E13" s="8">
        <f>[2]TOTALS!$C$65</f>
        <v>16</v>
      </c>
    </row>
    <row r="14" spans="2:6" x14ac:dyDescent="0.25">
      <c r="B14" s="8" t="s">
        <v>8</v>
      </c>
      <c r="C14" s="8"/>
      <c r="D14" s="8">
        <f>[3]TOTALS!$D$4</f>
        <v>9</v>
      </c>
      <c r="E14" s="8">
        <f>[3]TOTALS!$C$65</f>
        <v>10</v>
      </c>
    </row>
    <row r="15" spans="2:6" x14ac:dyDescent="0.25">
      <c r="B15" s="8" t="s">
        <v>9</v>
      </c>
      <c r="C15" s="8"/>
      <c r="D15" s="8">
        <f>[4]TOTALS!$D$4</f>
        <v>10</v>
      </c>
      <c r="E15" s="8">
        <f>[4]TOTALS!$C$65</f>
        <v>10</v>
      </c>
    </row>
    <row r="16" spans="2:6" x14ac:dyDescent="0.25">
      <c r="B16" s="8" t="s">
        <v>10</v>
      </c>
      <c r="C16" s="8"/>
      <c r="D16" s="8">
        <f>[5]TOTALS!$D$4</f>
        <v>3</v>
      </c>
      <c r="E16" s="8">
        <f>[5]TOTALS!$C$65</f>
        <v>3</v>
      </c>
    </row>
    <row r="17" spans="2:5" x14ac:dyDescent="0.25">
      <c r="B17" s="8" t="s">
        <v>11</v>
      </c>
      <c r="C17" s="8"/>
      <c r="D17" s="8">
        <f>[6]TOTALS!$D$4</f>
        <v>0</v>
      </c>
      <c r="E17" s="8">
        <f>[6]TOTALS!$C$65</f>
        <v>0</v>
      </c>
    </row>
    <row r="18" spans="2:5" x14ac:dyDescent="0.25">
      <c r="B18" s="8" t="s">
        <v>12</v>
      </c>
      <c r="C18" s="8"/>
      <c r="D18" s="8">
        <f>[7]TOTALS!$D$4</f>
        <v>1</v>
      </c>
      <c r="E18" s="8">
        <f>[7]TOTALS!$C$65</f>
        <v>1</v>
      </c>
    </row>
    <row r="19" spans="2:5" x14ac:dyDescent="0.25">
      <c r="B19" s="8"/>
      <c r="C19" s="8"/>
      <c r="D19" s="8"/>
      <c r="E19" s="8"/>
    </row>
    <row r="20" spans="2:5" x14ac:dyDescent="0.25">
      <c r="B20" s="8"/>
      <c r="C20" s="8"/>
      <c r="D20" s="8"/>
      <c r="E20" s="8"/>
    </row>
    <row r="21" spans="2:5" x14ac:dyDescent="0.25">
      <c r="B21" s="8"/>
      <c r="C21" s="7" t="s">
        <v>13</v>
      </c>
      <c r="D21" s="6" t="s">
        <v>4</v>
      </c>
      <c r="E21" s="7" t="s">
        <v>5</v>
      </c>
    </row>
    <row r="22" spans="2:5" x14ac:dyDescent="0.25">
      <c r="B22" s="8"/>
      <c r="C22" s="8"/>
      <c r="D22" s="8"/>
      <c r="E22" s="8"/>
    </row>
    <row r="23" spans="2:5" x14ac:dyDescent="0.25">
      <c r="B23" s="8" t="s">
        <v>14</v>
      </c>
      <c r="C23" s="8"/>
      <c r="D23" s="8">
        <f>[8]TOTALS!$E$4</f>
        <v>0</v>
      </c>
      <c r="E23" s="8">
        <f>[8]TOTALS!$C$65</f>
        <v>8</v>
      </c>
    </row>
    <row r="24" spans="2:5" x14ac:dyDescent="0.25">
      <c r="B24" s="8" t="s">
        <v>15</v>
      </c>
      <c r="C24" s="8"/>
      <c r="D24" s="8">
        <f>[9]TOTALS!$E$4</f>
        <v>0</v>
      </c>
      <c r="E24" s="8">
        <f>[9]TOTALS!$C$65</f>
        <v>9</v>
      </c>
    </row>
    <row r="25" spans="2:5" x14ac:dyDescent="0.25">
      <c r="B25" s="8" t="s">
        <v>16</v>
      </c>
      <c r="C25" s="8"/>
      <c r="D25" s="8">
        <f>[10]TOTALS!$E$4</f>
        <v>0</v>
      </c>
      <c r="E25" s="8">
        <f>[10]TOTALS!$C$65</f>
        <v>9</v>
      </c>
    </row>
    <row r="26" spans="2:5" x14ac:dyDescent="0.25">
      <c r="B26" s="8" t="s">
        <v>17</v>
      </c>
      <c r="C26" s="8"/>
      <c r="D26" s="8">
        <f>[11]TOTALS!$E$4</f>
        <v>1</v>
      </c>
      <c r="E26" s="8">
        <f>[11]TOTALS!$C$65</f>
        <v>8</v>
      </c>
    </row>
    <row r="27" spans="2:5" x14ac:dyDescent="0.25">
      <c r="B27" s="8" t="s">
        <v>18</v>
      </c>
      <c r="C27" s="8"/>
      <c r="D27" s="8">
        <f>[12]TOTALS!$E$4</f>
        <v>0</v>
      </c>
      <c r="E27" s="8">
        <f>[12]TOTALS!$C$65</f>
        <v>10</v>
      </c>
    </row>
    <row r="28" spans="2:5" x14ac:dyDescent="0.25">
      <c r="B28" s="8" t="s">
        <v>19</v>
      </c>
      <c r="C28" s="8"/>
      <c r="D28" s="8">
        <f>[13]TOTALS!$E$4</f>
        <v>0</v>
      </c>
      <c r="E28" s="8">
        <f>[13]TOTALS!$C$65</f>
        <v>0</v>
      </c>
    </row>
    <row r="29" spans="2:5" x14ac:dyDescent="0.25">
      <c r="B29" s="8" t="s">
        <v>20</v>
      </c>
      <c r="C29" s="8"/>
      <c r="D29" s="8">
        <f>[14]TOTALS!$E$4</f>
        <v>0</v>
      </c>
      <c r="E29" s="8">
        <f>[14]TOTALS!$C$65</f>
        <v>0</v>
      </c>
    </row>
    <row r="30" spans="2:5" x14ac:dyDescent="0.25">
      <c r="B30" s="8" t="s">
        <v>21</v>
      </c>
      <c r="C30" s="8"/>
      <c r="D30" s="8">
        <f>[15]TOTALS!$E$4</f>
        <v>0</v>
      </c>
      <c r="E30" s="8">
        <f>[15]TOTALS!$C$65</f>
        <v>0</v>
      </c>
    </row>
    <row r="31" spans="2:5" x14ac:dyDescent="0.25">
      <c r="B31" s="8" t="s">
        <v>22</v>
      </c>
      <c r="C31" s="8"/>
      <c r="D31" s="8">
        <f>[16]TOTALS!$E$4</f>
        <v>0</v>
      </c>
      <c r="E31" s="8">
        <f>[16]TOTALS!$C$65</f>
        <v>0</v>
      </c>
    </row>
    <row r="32" spans="2:5" x14ac:dyDescent="0.25">
      <c r="B32" s="8" t="s">
        <v>23</v>
      </c>
      <c r="D32">
        <f>[17]TOTALS!$E$4</f>
        <v>0</v>
      </c>
      <c r="E32" s="8">
        <f>[17]TOTALS!$C$65</f>
        <v>1</v>
      </c>
    </row>
  </sheetData>
  <mergeCells count="5">
    <mergeCell ref="B2:E2"/>
    <mergeCell ref="B4:F4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2025-01-22T11:45:43Z</dcterms:created>
  <dcterms:modified xsi:type="dcterms:W3CDTF">2025-01-22T11:46:15Z</dcterms:modified>
</cp:coreProperties>
</file>