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E4030F18-ACEB-44D9-97DB-3C6783DB562E}" xr6:coauthVersionLast="47" xr6:coauthVersionMax="47" xr10:uidLastSave="{00000000-0000-0000-0000-000000000000}"/>
  <bookViews>
    <workbookView xWindow="-120" yWindow="-120" windowWidth="29040" windowHeight="15840" xr2:uid="{DDF7040F-935F-4D31-83FB-CCD40A127695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16" i="1"/>
  <c r="D16" i="1"/>
  <c r="E15" i="1"/>
  <c r="D15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<sst xmlns="http://schemas.openxmlformats.org/spreadsheetml/2006/main" count="26" uniqueCount="24">
  <si>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</si>
  <si>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ARES FERNÁNDEZ LOMBARDO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</si>
  <si>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</si>
  <si>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</si>
  <si>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</si>
  <si>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</si>
  <si>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</si>
  <si>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</si>
  <si>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EDUCACIÓ I UNIVERSITATS</t>
  </si>
  <si>
    <t>C. REGLAMENT</t>
  </si>
  <si>
    <t>CCRTVIB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</si>
  <si>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</si>
  <si>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</si>
  <si>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</si>
  <si>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</si>
  <si>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</si>
  <si>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</si>
  <si>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SALUT</t>
  </si>
  <si>
    <t>C. ESTATUT DELS DIPUTATS</t>
  </si>
  <si>
    <t>C. PETICIONS</t>
  </si>
  <si>
    <t>C. ASSUMPTES EUROPEUS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</si>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</sst>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104775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3B7F0BBF-4ADD-464D-BB88-761E6473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828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23">
          <cell r="D23">
            <v>16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23">
          <cell r="D23">
            <v>9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23">
          <cell r="D23">
            <v>7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D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23">
          <cell r="D23">
            <v>3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23">
          <cell r="E23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23">
          <cell r="E23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23">
          <cell r="E23">
            <v>0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23">
          <cell r="E23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23">
          <cell r="E23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23">
          <cell r="E23">
            <v>1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F1B93-AEC5-4C78-B486-26507C485297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57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[1]TOTALS!$D$23</f>
        <v>16</v>
      </c>
      <c r="E12" s="7">
        <f>[1]TOTALS!$C$65</f>
        <v>17</v>
      </c>
    </row>
    <row r="13" spans="2:6" x14ac:dyDescent="0.25">
      <c r="B13" s="7" t="s">
        <v>7</v>
      </c>
      <c r="D13">
        <f>[2]TOTALS!$D$23</f>
        <v>9</v>
      </c>
      <c r="E13" s="7">
        <f>[2]TOTALS!$C$65</f>
        <v>10</v>
      </c>
    </row>
    <row r="14" spans="2:6" x14ac:dyDescent="0.25">
      <c r="B14" s="7" t="s">
        <v>8</v>
      </c>
      <c r="C14" s="7"/>
      <c r="D14" s="7">
        <f>[3]TOTALS!$D$23</f>
        <v>7</v>
      </c>
      <c r="E14" s="7">
        <f>[3]TOTALS!$C$65</f>
        <v>10</v>
      </c>
    </row>
    <row r="15" spans="2:6" x14ac:dyDescent="0.25">
      <c r="B15" s="7" t="s">
        <v>9</v>
      </c>
      <c r="D15">
        <f>[4]TOTALS!$D$23</f>
        <v>0</v>
      </c>
      <c r="E15" s="7">
        <f>[4]TOTALS!$C$65</f>
        <v>0</v>
      </c>
    </row>
    <row r="16" spans="2:6" x14ac:dyDescent="0.25">
      <c r="B16" s="7" t="s">
        <v>10</v>
      </c>
      <c r="C16" s="7"/>
      <c r="D16" s="7">
        <f>[5]TOTALS!$D$23</f>
        <v>3</v>
      </c>
      <c r="E16" s="7">
        <f>[5]TOTALS!$C$65</f>
        <v>3</v>
      </c>
    </row>
    <row r="17" spans="2:5" x14ac:dyDescent="0.25">
      <c r="B17" s="7"/>
      <c r="C17" s="7"/>
      <c r="D17" s="7"/>
      <c r="E17" s="7"/>
    </row>
    <row r="18" spans="2:5" x14ac:dyDescent="0.25">
      <c r="B18" s="7"/>
      <c r="C18" s="7"/>
      <c r="D18" s="7"/>
      <c r="E18" s="7"/>
    </row>
    <row r="19" spans="2:5" x14ac:dyDescent="0.25">
      <c r="B19" s="7"/>
      <c r="C19" s="2" t="s">
        <v>11</v>
      </c>
      <c r="D19" s="8" t="s">
        <v>4</v>
      </c>
      <c r="E19" s="2" t="s">
        <v>5</v>
      </c>
    </row>
    <row r="20" spans="2:5" x14ac:dyDescent="0.25">
      <c r="B20" s="7"/>
      <c r="C20" s="2"/>
      <c r="D20" s="8"/>
      <c r="E20" s="2"/>
    </row>
    <row r="21" spans="2:5" x14ac:dyDescent="0.25">
      <c r="B21" s="7" t="s">
        <v>12</v>
      </c>
      <c r="C21" s="7"/>
      <c r="D21" s="7">
        <f>[6]TOTALS!$E$23</f>
        <v>1</v>
      </c>
      <c r="E21" s="7">
        <f>[6]TOTALS!$C$65</f>
        <v>8</v>
      </c>
    </row>
    <row r="22" spans="2:5" x14ac:dyDescent="0.25">
      <c r="B22" s="7" t="s">
        <v>13</v>
      </c>
      <c r="C22" s="7"/>
      <c r="D22" s="7">
        <f>[7]TOTALS!$E$23</f>
        <v>1</v>
      </c>
      <c r="E22" s="7">
        <f>[7]TOTALS!$C$65</f>
        <v>16</v>
      </c>
    </row>
    <row r="23" spans="2:5" x14ac:dyDescent="0.25">
      <c r="B23" s="7" t="s">
        <v>14</v>
      </c>
      <c r="C23" s="7"/>
      <c r="D23" s="7">
        <f>[8]TOTALS!$E$23</f>
        <v>0</v>
      </c>
      <c r="E23" s="7">
        <f>[8]TOTALS!$C$65</f>
        <v>9</v>
      </c>
    </row>
    <row r="24" spans="2:5" x14ac:dyDescent="0.25">
      <c r="B24" s="7" t="s">
        <v>15</v>
      </c>
      <c r="C24" s="7"/>
      <c r="D24" s="7">
        <f>[9]TOTALS!$E$23</f>
        <v>0</v>
      </c>
      <c r="E24" s="7">
        <f>[9]TOTALS!$C$65</f>
        <v>9</v>
      </c>
    </row>
    <row r="25" spans="2:5" x14ac:dyDescent="0.25">
      <c r="B25" s="7" t="s">
        <v>16</v>
      </c>
      <c r="C25" s="7"/>
      <c r="D25" s="7">
        <f>[10]TOTALS!$E$23</f>
        <v>0</v>
      </c>
      <c r="E25" s="7">
        <f>[10]TOTALS!$C$65</f>
        <v>8</v>
      </c>
    </row>
    <row r="26" spans="2:5" x14ac:dyDescent="0.25">
      <c r="B26" s="7" t="s">
        <v>17</v>
      </c>
      <c r="C26" s="7"/>
      <c r="D26" s="7">
        <f>[11]TOTALS!$E$23</f>
        <v>0</v>
      </c>
      <c r="E26" s="7">
        <f>[11]TOTALS!$C$65</f>
        <v>10</v>
      </c>
    </row>
    <row r="27" spans="2:5" x14ac:dyDescent="0.25">
      <c r="B27" s="7" t="s">
        <v>18</v>
      </c>
      <c r="C27" s="7"/>
      <c r="D27" s="7">
        <f>[12]TOTALS!$E$23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[13]TOTALS!$E$23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[14]TOTALS!$E$23</f>
        <v>0</v>
      </c>
      <c r="E29" s="7">
        <f>[14]TOTALS!$C$65</f>
        <v>0</v>
      </c>
    </row>
    <row r="30" spans="2:5" x14ac:dyDescent="0.25">
      <c r="B30" s="7" t="s">
        <v>21</v>
      </c>
      <c r="C30" s="7"/>
      <c r="D30" s="7">
        <f>[15]TOTALS!$E$23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[16]TOTALS!$E$23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[17]TOTALS!$E$23</f>
        <v>1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2025-01-22T12:00:30Z</dcterms:created>
  <dcterms:modified xsi:type="dcterms:W3CDTF">2025-01-22T12:00:57Z</dcterms:modified>
</cp:coreProperties>
</file>