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1\ASSISTÈNCIES INDIVIDUALS\"/>
    </mc:Choice>
  </mc:AlternateContent>
  <xr:revisionPtr revIDLastSave="0" documentId="8_{8C4BD7C5-6139-4CE5-983E-7E273828E886}" xr6:coauthVersionLast="47" xr6:coauthVersionMax="47" xr10:uidLastSave="{00000000-0000-0000-0000-000000000000}"/>
  <bookViews>
    <workbookView xWindow="-120" yWindow="-120" windowWidth="29040" windowHeight="15840" xr2:uid="{0274E6F6-FE41-43CE-AB42-A0638981E25D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<sst xmlns="http://schemas.openxmlformats.org/spreadsheetml/2006/main" count="28" uniqueCount="26">
  <si>
    <t>ASSISTÈNCIES AL PLE I A LES COMISSIONS (art. 18.2 Reglament del Parlament)</t>
  </si>
  <si>
    <t>AGUSTÍN BUADES I RUL·LAN</t>
  </si>
  <si>
    <t>Període de sessions 05.02.2024 a 21.06.2024</t>
  </si>
  <si>
    <t>TITULAR</t>
  </si>
  <si>
    <t>Assistències</t>
  </si>
  <si>
    <t>Total sessions òrgan</t>
  </si>
  <si>
    <t>PLE</t>
  </si>
  <si>
    <t xml:space="preserve">C. ASSUMPTES SOCIALS </t>
  </si>
  <si>
    <t>C. PARTICIPACIÓ CIUTADANA</t>
  </si>
  <si>
    <t>C. O.TERRITORIAL, HABITATGE, MOBILITAT, MAR I C. AIGUA (fins 15/02)</t>
  </si>
  <si>
    <t>SUBSTITUT</t>
  </si>
  <si>
    <t>C. ASSUMPTES INSTUCIONALS</t>
  </si>
  <si>
    <t>C. HISENDA I PRESSUPOSTS</t>
  </si>
  <si>
    <t>C. O.TERRITORIAL, HABITATGE, MOBILITAT, MAR I C. AIGUA (a partir de 15/02)</t>
  </si>
  <si>
    <t>C. TURISME, COMERÇ, TREBALL, CULTURA I ESPORTS</t>
  </si>
  <si>
    <t>C. ECONOMIA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</si>
  <si>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</si>
  <si>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</si>
  <si>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</si>
  <si>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</si>
  <si>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</si>
  <si>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</si>
  <si>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CCRTVIB</t>
  </si>
  <si>
    <t>CNP ESTUDI I REFLEXIÓ IMPACTE DIGITALITZACIÓ EDUCACIÓ</t>
  </si>
  <si>
    <t>CNP IMPACTE CANVI CLIMÀTIC AGRICULTURA, RAMADERIA I PESCA</t>
  </si>
  <si>
    <t>CNPI CONTRACTES SOLUCIONES DE GESTIÓN Y APOYO A EMPRESAS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</si>
</sst>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2</xdr:col>
      <xdr:colOff>2400300</xdr:colOff>
      <xdr:row>0</xdr:row>
      <xdr:rowOff>699135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3E2C55DC-2F96-4436-9BD0-CBE9BF1B5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57475" y="0"/>
          <a:ext cx="1038225" cy="699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PLE%202024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SALUT%202024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REGLAMENT%202024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ESTATUT%20DELS%20DIPUTATS%202024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ETICIONS%202024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ASSUMPTES%20EUROPEUS%202024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CONTROL%20PARLAMENTARI%20IB3%202024.1.xlsx" TargetMode="External"/><Relationship Id="rId1" Type="http://schemas.openxmlformats.org/officeDocument/2006/relationships/externalLinkPath" Target="/XI%20LEGISLATURA/ASSIST&#200;NCIES%20DIPUTATS/ASSIST&#200;NCIES%202024.1/PER&#205;ODE%20DE%20SESSIONS/C.%20CONTROL%20PARLAMENTARI%20IB3%202024.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E%20DIGITALITZACI&#211;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NPE%20DIGITALITZACI&#211;%20EDUCACI&#211;%202024.1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MPACTE%20CANVI%20CLIMATIC%202024.1.xlsx" TargetMode="External"/><Relationship Id="rId1" Type="http://schemas.openxmlformats.org/officeDocument/2006/relationships/externalLinkPath" Target="/XI%20LEGISLATURA/ASSIST&#200;NCIES%20DIPUTATS/ASSIST&#200;NCIES%202024.1/PER&#205;ODE%20DE%20SESSIONS/C.%20NP%20IMPACTE%20CANVI%20CLIMATIC%202024.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NVESTIGACI&#211;%20CONTRACTES%20EMPRESA%20MASCARETES%202024.1.xlsx" TargetMode="External"/><Relationship Id="rId1" Type="http://schemas.openxmlformats.org/officeDocument/2006/relationships/externalLinkPath" Target="/XI%20LEGISLATURA/ASSIST&#200;NCIES%20DIPUTATS/ASSIST&#200;NCIES%202024.1/PER&#205;ODE%20DE%20SESSIONS/C.%20NP%20INVESTIGACI&#211;%20CONTRACTES%20EMPRESA%20MASCARETES%202024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SOCI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SOCIALS%202024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ARTICIPACI&#211;%20CIUTADANA%202024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MEDI%20AMBIENT%20I%20ORDENACI&#211;%20TERRITORIAL%202024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INSTITUCIONALS%20I%20GENER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INSTITUCIONALS%20I%20GENERALS%202024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HISENDA%20I%20PRESSUPOST%202024.1.xlsx" TargetMode="External"/><Relationship Id="rId1" Type="http://schemas.openxmlformats.org/officeDocument/2006/relationships/externalLinkPath" Target="/XI%20LEGISLATURA/ASSIST&#200;NCIES%20DIPUTATS/ASSIST&#200;NCIES%202024.1/PER&#205;ODE%20DE%20SESSIONS/C.%20HISENDA%20I%20PRESSUPOST%202024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TURISME%202024.1.xlsx" TargetMode="External"/><Relationship Id="rId1" Type="http://schemas.openxmlformats.org/officeDocument/2006/relationships/externalLinkPath" Target="/XI%20LEGISLATURA/ASSIST&#200;NCIES%20DIPUTATS/ASSIST&#200;NCIES%202024.1/PER&#205;ODE%20DE%20SESSIONS/C.%20TURISME%202024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CONOMIA%202024.1.xlsx" TargetMode="External"/><Relationship Id="rId1" Type="http://schemas.openxmlformats.org/officeDocument/2006/relationships/externalLinkPath" Target="/XI%20LEGISLATURA/ASSIST&#200;NCIES%20DIPUTATS/ASSIST&#200;NCIES%202024.1/PER&#205;ODE%20DE%20SESSIONS/C.%20ECONOMIA%202024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EDUCACI&#211;%20202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MARÇ 26"/>
      <sheetName val="ABRIL 09"/>
      <sheetName val="ABRIL 16"/>
      <sheetName val="ABRIL 23"/>
      <sheetName val="ABRIL 30"/>
      <sheetName val="MAIG 07"/>
      <sheetName val="MAIG 14"/>
      <sheetName val="MAIG 21"/>
      <sheetName val="MAIG 28"/>
      <sheetName val="JUNY 04"/>
      <sheetName val="JUNY 11"/>
      <sheetName val="JUNY 18"/>
      <sheetName val="JUNY 20"/>
      <sheetName val="Hoja20"/>
    </sheetNames>
    <sheetDataSet>
      <sheetData sheetId="0">
        <row r="2">
          <cell r="D2">
            <v>17</v>
          </cell>
        </row>
        <row r="7">
          <cell r="D7">
            <v>19</v>
          </cell>
        </row>
        <row r="65">
          <cell r="C6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Febrer 21"/>
      <sheetName val="Febrer 28"/>
      <sheetName val="Març 06"/>
      <sheetName val="Març 13"/>
      <sheetName val="Març 20"/>
      <sheetName val="ABRIL 10"/>
      <sheetName val="abril 17"/>
      <sheetName val="Abril 24"/>
      <sheetName val="maig 08"/>
      <sheetName val="maig 15"/>
      <sheetName val="maig 22"/>
      <sheetName val="Full1"/>
      <sheetName val="Hoja20"/>
    </sheetNames>
    <sheetDataSet>
      <sheetData sheetId="0">
        <row r="2">
          <cell r="E2">
            <v>1</v>
          </cell>
        </row>
        <row r="7">
          <cell r="E7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5"/>
      <sheetName val="Març 21"/>
      <sheetName val="Abril 18"/>
      <sheetName val="maig 23"/>
      <sheetName val="juny 20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9Febrer"/>
      <sheetName val="30Maig"/>
      <sheetName val="Full1"/>
      <sheetName val="Hoja20"/>
    </sheetNames>
    <sheetDataSet>
      <sheetData sheetId="0">
        <row r="2">
          <cell r="D2">
            <v>2</v>
          </cell>
        </row>
        <row r="7">
          <cell r="E7">
            <v>0</v>
          </cell>
        </row>
        <row r="65">
          <cell r="C65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juny 20"/>
      <sheetName val="Hoja20"/>
    </sheetNames>
    <sheetDataSet>
      <sheetData sheetId="0">
        <row r="2">
          <cell r="D2">
            <v>2</v>
          </cell>
        </row>
        <row r="7">
          <cell r="E7">
            <v>0</v>
          </cell>
        </row>
        <row r="65">
          <cell r="C65">
            <v>2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ABRIL 30"/>
      <sheetName val="MAIG 14"/>
      <sheetName val="MAIG 17 (9.00)"/>
      <sheetName val="MAIG 17 (11.00)"/>
      <sheetName val="MAIG 17 (13.00)"/>
      <sheetName val="MAIG 17 (15.00)"/>
      <sheetName val="MAIG 17 (16.30)"/>
      <sheetName val="MAIG 20 (9.00)"/>
      <sheetName val="MAIG 20 (11.00)"/>
      <sheetName val="MAIG 21 (17.00)"/>
      <sheetName val="MAIG 24 (11.00)"/>
      <sheetName val="MAIG 24 (11.30)"/>
      <sheetName val="MAIG 24 (14.30)"/>
      <sheetName val="MAIG 24 (17.00)"/>
      <sheetName val="MAIG 27 (9.00)"/>
      <sheetName val="MAIG 27 (11.30)"/>
      <sheetName val="MAIG 27 (13.00)"/>
      <sheetName val="MAIG (13.45)"/>
      <sheetName val="MAIG 28 (17.00)"/>
      <sheetName val="MAIG 31 (9.00)"/>
      <sheetName val="MAIG 31 (11.30)"/>
      <sheetName val="MAIG 31 (14.30)"/>
      <sheetName val="MAIG 31 (17.00)"/>
      <sheetName val="JUNY 03 (11.00)"/>
      <sheetName val="JUNY 03 (11.30)"/>
      <sheetName val="JUNY 03 (13.30)"/>
      <sheetName val="JUNY 03 (15.00)"/>
      <sheetName val="JUNY 03 (17.00)"/>
      <sheetName val="JUNY 07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06"/>
      <sheetName val="juny 13"/>
      <sheetName val="juny 20"/>
      <sheetName val="Hoja20"/>
    </sheetNames>
    <sheetDataSet>
      <sheetData sheetId="0">
        <row r="2">
          <cell r="D2">
            <v>15</v>
          </cell>
        </row>
        <row r="7">
          <cell r="D7">
            <v>15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7">
          <cell r="D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Març 20"/>
      <sheetName val="Març 27"/>
      <sheetName val="ABRIL 10"/>
      <sheetName val="abril 17"/>
      <sheetName val="Abril 24"/>
      <sheetName val="Maig 08"/>
      <sheetName val="Maig 15"/>
      <sheetName val="Maig 22"/>
      <sheetName val="Maig 29"/>
      <sheetName val="Juny 05"/>
      <sheetName val="Juny 12"/>
      <sheetName val="Juny 19"/>
      <sheetName val="Hoja20"/>
    </sheetNames>
    <sheetDataSet>
      <sheetData sheetId="0">
        <row r="2">
          <cell r="E2">
            <v>0</v>
          </cell>
        </row>
        <row r="7">
          <cell r="D7">
            <v>2</v>
          </cell>
          <cell r="E7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7Febrer"/>
      <sheetName val="14Febrer"/>
      <sheetName val="21Febrer"/>
      <sheetName val="7Març"/>
      <sheetName val="14Març"/>
      <sheetName val="21Març"/>
      <sheetName val="27Març"/>
      <sheetName val="10Abril"/>
      <sheetName val="17Abril"/>
      <sheetName val="24Abril"/>
      <sheetName val="8Maig"/>
      <sheetName val="15Maig"/>
      <sheetName val="22Maig"/>
      <sheetName val="29Maig"/>
      <sheetName val="5Juny"/>
      <sheetName val="12Juny"/>
      <sheetName val="19Juny"/>
      <sheetName val="Hoja20"/>
      <sheetName val="Full1"/>
    </sheetNames>
    <sheetDataSet>
      <sheetData sheetId="0">
        <row r="2">
          <cell r="E2">
            <v>0</v>
          </cell>
        </row>
        <row r="7">
          <cell r="E7">
            <v>1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ABRIL 09"/>
      <sheetName val="ABRIL 16"/>
      <sheetName val="ABRIL 23"/>
      <sheetName val="MAIG 07"/>
      <sheetName val="MAIG 28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22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13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abril 11"/>
      <sheetName val="abril 25"/>
      <sheetName val="maig 02"/>
      <sheetName val="maig 09"/>
      <sheetName val="maig 16"/>
      <sheetName val="maig 30"/>
      <sheetName val="juny 06"/>
      <sheetName val="juny 13"/>
      <sheetName val="Hoja20"/>
    </sheetNames>
    <sheetDataSet>
      <sheetData sheetId="0">
        <row r="2">
          <cell r="D2">
            <v>5</v>
          </cell>
        </row>
        <row r="7">
          <cell r="E7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8Febrer"/>
      <sheetName val="15Febrer"/>
      <sheetName val="22Febrer"/>
      <sheetName val="7Març"/>
      <sheetName val="14Març"/>
      <sheetName val="21Març"/>
      <sheetName val="11Abril"/>
      <sheetName val="18Abril"/>
      <sheetName val="25Abril"/>
      <sheetName val="2Maig"/>
      <sheetName val="9Maig"/>
      <sheetName val="16Maig"/>
      <sheetName val="23Maig"/>
      <sheetName val="6Juny"/>
      <sheetName val="13Juny"/>
      <sheetName val="20Juny"/>
      <sheetName val="Hoja20"/>
    </sheetNames>
    <sheetDataSet>
      <sheetData sheetId="0">
        <row r="2">
          <cell r="D2">
            <v>12</v>
          </cell>
        </row>
        <row r="7">
          <cell r="E7">
            <v>1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DC3FD-790F-4487-B9ED-D99F4EDC09C1}">
  <dimension ref="B1:F34"/>
  <sheetViews>
    <sheetView tabSelected="1" workbookViewId="0">
      <selection activeCell="M3" sqref="M3"/>
    </sheetView>
  </sheetViews>
  <sheetFormatPr baseColWidth="10" defaultRowHeight="15" x14ac:dyDescent="0.25"/>
  <cols>
    <col min="2" max="2" width="8" customWidth="1"/>
    <col min="3" max="3" width="44.710937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58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[1]TOTALS!$D$7</f>
        <v>19</v>
      </c>
      <c r="E12" s="7">
        <f>[1]TOTALS!$C$65</f>
        <v>20</v>
      </c>
    </row>
    <row r="13" spans="2:6" x14ac:dyDescent="0.25">
      <c r="B13" s="7" t="s">
        <v>7</v>
      </c>
      <c r="C13" s="7"/>
      <c r="D13" s="7">
        <f>[2]TOTALS!$D$7</f>
        <v>15</v>
      </c>
      <c r="E13" s="7">
        <f>[2]TOTALS!$C$65</f>
        <v>18</v>
      </c>
    </row>
    <row r="14" spans="2:6" x14ac:dyDescent="0.25">
      <c r="B14" s="7" t="s">
        <v>8</v>
      </c>
      <c r="C14" s="7"/>
      <c r="D14" s="7">
        <f>[3]TOTALS!$D$7</f>
        <v>0</v>
      </c>
      <c r="E14" s="7">
        <f>[3]TOTALS!$C$65</f>
        <v>0</v>
      </c>
    </row>
    <row r="15" spans="2:6" x14ac:dyDescent="0.25">
      <c r="B15" s="7" t="s">
        <v>9</v>
      </c>
      <c r="C15" s="7"/>
      <c r="D15" s="7">
        <f>[4]TOTALS!$D$7</f>
        <v>2</v>
      </c>
      <c r="E15" s="7">
        <f>[4]TOTALS!$C$65-E22</f>
        <v>2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7"/>
      <c r="D19" s="7"/>
      <c r="E19" s="7"/>
    </row>
    <row r="20" spans="2:5" x14ac:dyDescent="0.25">
      <c r="B20" s="7" t="s">
        <v>11</v>
      </c>
      <c r="C20" s="7"/>
      <c r="D20" s="7">
        <f>[5]TOTALS!$E$7</f>
        <v>1</v>
      </c>
      <c r="E20" s="7">
        <f>[5]TOTALS!$C$65</f>
        <v>17</v>
      </c>
    </row>
    <row r="21" spans="2:5" x14ac:dyDescent="0.25">
      <c r="B21" s="7" t="s">
        <v>12</v>
      </c>
      <c r="C21" s="7"/>
      <c r="D21" s="7">
        <f>[6]TOTALS!$E$7</f>
        <v>0</v>
      </c>
      <c r="E21" s="7">
        <f>[6]TOTALS!$C$65</f>
        <v>12</v>
      </c>
    </row>
    <row r="22" spans="2:5" x14ac:dyDescent="0.25">
      <c r="B22" s="7" t="s">
        <v>13</v>
      </c>
      <c r="C22" s="7"/>
      <c r="D22" s="7">
        <f>[4]TOTALS!$E$7</f>
        <v>0</v>
      </c>
      <c r="E22" s="7">
        <f>[4]TOTALS!$C$65-2</f>
        <v>12</v>
      </c>
    </row>
    <row r="23" spans="2:5" x14ac:dyDescent="0.25">
      <c r="B23" s="7" t="s">
        <v>14</v>
      </c>
      <c r="C23" s="7"/>
      <c r="D23" s="7">
        <f>[7]TOTALS!$E$7</f>
        <v>0</v>
      </c>
      <c r="E23" s="7">
        <f>[7]TOTALS!$C$65</f>
        <v>14</v>
      </c>
    </row>
    <row r="24" spans="2:5" x14ac:dyDescent="0.25">
      <c r="B24" s="7" t="s">
        <v>15</v>
      </c>
      <c r="C24" s="7"/>
      <c r="D24" s="7">
        <f>[8]TOTALS!$E$7</f>
        <v>0</v>
      </c>
      <c r="E24" s="7">
        <f>[8]TOTALS!$C$65</f>
        <v>14</v>
      </c>
    </row>
    <row r="25" spans="2:5" x14ac:dyDescent="0.25">
      <c r="B25" s="7" t="s">
        <v>16</v>
      </c>
      <c r="C25" s="7"/>
      <c r="D25" s="7">
        <f>[9]TOTALS!$E$7</f>
        <v>1</v>
      </c>
      <c r="E25" s="7">
        <f>[9]TOTALS!$C$65</f>
        <v>16</v>
      </c>
    </row>
    <row r="26" spans="2:5" x14ac:dyDescent="0.25">
      <c r="B26" s="7" t="s">
        <v>17</v>
      </c>
      <c r="D26">
        <f>[10]TOTALS!$E$7</f>
        <v>0</v>
      </c>
      <c r="E26" s="7">
        <f>[10]TOTALS!$C$65</f>
        <v>14</v>
      </c>
    </row>
    <row r="27" spans="2:5" x14ac:dyDescent="0.25">
      <c r="B27" s="7" t="s">
        <v>18</v>
      </c>
      <c r="C27" s="7"/>
      <c r="D27" s="7">
        <f>[11]TOTALS!$E$7</f>
        <v>0</v>
      </c>
      <c r="E27" s="7">
        <f>[11]TOTALS!$C$65</f>
        <v>0</v>
      </c>
    </row>
    <row r="28" spans="2:5" x14ac:dyDescent="0.25">
      <c r="B28" s="7" t="s">
        <v>19</v>
      </c>
      <c r="C28" s="7"/>
      <c r="D28" s="7">
        <f>[12]TOTALS!$E$7</f>
        <v>0</v>
      </c>
      <c r="E28" s="7">
        <f>[12]TOTALS!$C$65</f>
        <v>0</v>
      </c>
    </row>
    <row r="29" spans="2:5" x14ac:dyDescent="0.25">
      <c r="B29" s="7" t="s">
        <v>20</v>
      </c>
      <c r="C29" s="7"/>
      <c r="D29" s="7">
        <f>[13]TOTALS!$E$7</f>
        <v>0</v>
      </c>
      <c r="E29" s="7">
        <f>[13]TOTALS!$C$65</f>
        <v>0</v>
      </c>
    </row>
    <row r="30" spans="2:5" x14ac:dyDescent="0.25">
      <c r="B30" s="7" t="s">
        <v>21</v>
      </c>
      <c r="C30" s="7"/>
      <c r="D30" s="7">
        <f>[14]TOTALS!$E$7</f>
        <v>0</v>
      </c>
      <c r="E30" s="7">
        <f>[14]TOTALS!$C$65</f>
        <v>0</v>
      </c>
    </row>
    <row r="31" spans="2:5" x14ac:dyDescent="0.25">
      <c r="B31" s="7" t="s">
        <v>22</v>
      </c>
      <c r="C31" s="7"/>
      <c r="D31" s="7">
        <f>[15]TOTALS!$E$7</f>
        <v>0</v>
      </c>
      <c r="E31" s="7">
        <f>[15]TOTALS!$C$65</f>
        <v>5</v>
      </c>
    </row>
    <row r="32" spans="2:5" x14ac:dyDescent="0.25">
      <c r="B32" s="7" t="s">
        <v>23</v>
      </c>
      <c r="D32">
        <f>[16]TOTALS!$E$7</f>
        <v>0</v>
      </c>
      <c r="E32" s="7">
        <f>[16]TOTALS!$C$65</f>
        <v>2</v>
      </c>
    </row>
    <row r="33" spans="2:5" x14ac:dyDescent="0.25">
      <c r="B33" s="7" t="s">
        <v>24</v>
      </c>
      <c r="D33">
        <f>[17]TOTALS!$E$7</f>
        <v>0</v>
      </c>
      <c r="E33" s="7">
        <f>[17]TOTALS!$C$65</f>
        <v>2</v>
      </c>
    </row>
    <row r="34" spans="2:5" x14ac:dyDescent="0.25">
      <c r="B34" s="7" t="s">
        <v>25</v>
      </c>
      <c r="D34">
        <f>[18]TOTALS!$E$7</f>
        <v>0</v>
      </c>
      <c r="E34">
        <f>[18]TOTALS!$C$65</f>
        <v>30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2024-07-18T09:49:58Z</dcterms:created>
  <dcterms:modified xsi:type="dcterms:W3CDTF">2024-07-18T09:50:40Z</dcterms:modified>
</cp:coreProperties>
</file>