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W:\XI LEGISLATURA\ASSISTÈNCIES DIPUTATS\ASSISTÈNCIES 2024.1\ASSISTÈNCIES INDIVIDUALS\"/>
    </mc:Choice>
  </mc:AlternateContent>
  <xr:revisionPtr revIDLastSave="0" documentId="8_{449BBDA0-8A97-4246-B8F5-87EEE1C2AAA7}" xr6:coauthVersionLast="47" xr6:coauthVersionMax="47" xr10:uidLastSave="{00000000-0000-0000-0000-000000000000}"/>
  <bookViews>
    <workbookView xWindow="-120" yWindow="-120" windowWidth="29040" windowHeight="15840" xr2:uid="{1BBBA0EE-44F8-462A-ADDF-266CD6C25DE7}"/>
  </bookViews>
  <sheets>
    <sheet name="Hoja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3" i="1" l="1"/>
  <c r="D33" i="1"/>
  <c r="E32" i="1"/>
  <c r="D32" i="1"/>
  <c r="E31" i="1"/>
  <c r="D31" i="1"/>
  <c r="E30" i="1"/>
  <c r="D30" i="1"/>
  <c r="E29" i="1"/>
  <c r="D29" i="1"/>
  <c r="E28" i="1"/>
  <c r="D28" i="1"/>
  <c r="E27" i="1"/>
  <c r="D27" i="1"/>
  <c r="E26" i="1"/>
  <c r="D26" i="1"/>
  <c r="E25" i="1"/>
  <c r="D25" i="1"/>
  <c r="E24" i="1"/>
  <c r="D24" i="1"/>
  <c r="E23" i="1"/>
  <c r="D23" i="1"/>
  <c r="E22" i="1"/>
  <c r="D22" i="1"/>
  <c r="E21" i="1"/>
  <c r="D21" i="1"/>
  <c r="E20" i="1"/>
  <c r="D20" i="1"/>
  <c r="E15" i="1"/>
  <c r="D15" i="1"/>
  <c r="E14" i="1"/>
  <c r="D14" i="1"/>
  <c r="E13" i="1"/>
  <c r="D13" i="1"/>
  <c r="E12" i="1"/>
  <c r="D12" i="1"/>
</calcChain>
</file>

<file path=xl/sharedStrings.xml><?xml version="1.0" encoding="utf-8"?>
<sst xmlns="http://schemas.openxmlformats.org/spreadsheetml/2006/main" count="27" uniqueCount="25">
  <si>
    <t>ASSISTÈNCIES AL PLE I A LES COMISSIONS (art. 18.2 Reglament del Parlament)</t>
  </si>
  <si>
    <t>SÍLVIA CANO I JUAN</t>
  </si>
  <si>
    <t>Període de sessions 05.02.2024 a 21.06.2024</t>
  </si>
  <si>
    <t>TITULAR</t>
  </si>
  <si>
    <t>Assistències</t>
  </si>
  <si>
    <t>Total sessions òrgan</t>
  </si>
  <si>
    <t>PLE</t>
  </si>
  <si>
    <t>C. ASSUMPTES INSTUCIONALS</t>
  </si>
  <si>
    <t xml:space="preserve">C. ASSUMPTES SOCIALS </t>
  </si>
  <si>
    <t>CCRTVIB</t>
  </si>
  <si>
    <t>SUBSTITUT</t>
  </si>
  <si>
    <t>C. HISENDA I PRESSUPOSTS</t>
  </si>
  <si>
    <t>C. O.TERRITORIAL, HABITATGE, MOBILITAT, MAR I C. AIGUA</t>
  </si>
  <si>
    <t>C. TURISME, COMERÇ, TREBALL, CULTURA I ESPORTS</t>
  </si>
  <si>
    <t>C. ECONOMIA</t>
  </si>
  <si>
    <t>C. EDUCACIÓ I UNIVERSITATS</t>
  </si>
  <si>
    <t>C. SALUT</t>
  </si>
  <si>
    <t>C. REGLAMENT</t>
  </si>
  <si>
    <t>C. ESTATUT DELS DIPUTATS</t>
  </si>
  <si>
    <t>C. PETICIONS</t>
  </si>
  <si>
    <t>C. ASSUMPTES EUROPEUS</t>
  </si>
  <si>
    <t>C. PARTICIPACIÓ CIUTADANA</t>
  </si>
  <si>
    <t>CNP ESTUDI I REFLEXIÓ IMPACTE DIGITALITZACIÓ EDUCACIÓ</t>
  </si>
  <si>
    <t>CNP IMPACTE CANVI CLIMÀTIC AGRICULTURA, RAMADERIA I PESCA</t>
  </si>
  <si>
    <t>CNPI CONTRACTES SOLUCIONES DE GESTIÓN Y APOYO A EMPRESAS SL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</si>
</sst>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Inter Light"/>
      <family val="2"/>
    </font>
    <font>
      <sz val="10"/>
      <color theme="1"/>
      <name val="Inter Light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0" fontId="3" fillId="0" borderId="0" xfId="0" applyFont="1"/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" Type="http://schemas.openxmlformats.org/officeDocument/2006/relationships/externalLink" Target="externalLinks/externalLink2.xml"/><Relationship Id="rId21" Type="http://schemas.openxmlformats.org/officeDocument/2006/relationships/styles" Target="styles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1171575</xdr:colOff>
      <xdr:row>0</xdr:row>
      <xdr:rowOff>0</xdr:rowOff>
    </xdr:from>
    <xdr:to>
      <xdr:col>2</xdr:col>
      <xdr:colOff>2209800</xdr:colOff>
      <xdr:row>0</xdr:row>
      <xdr:rowOff>699135</xdr:rowOff>
    </xdr:to>
    <xdr:pic>
      <xdr:nvPicPr>
        <xdr:cNvPr id="3" name="Gràfic 1">
          <a:extLst>
            <a:ext uri="{FF2B5EF4-FFF2-40B4-BE49-F238E27FC236}">
              <a16:creationId xmlns:a16="http://schemas.microsoft.com/office/drawing/2014/main" id="{A2D7678D-ECF7-4CF2-B6F0-24C3B7E696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2466975" y="0"/>
          <a:ext cx="1038225" cy="69913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1/PER&#205;ODE%20DE%20SESSIONS/PLE%202024.1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1/PER&#205;ODE%20DE%20SESSIONS/C.%20SALUT%202024.1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1/PER&#205;ODE%20DE%20SESSIONS/C.%20REGLAMENT%202024.1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1/PER&#205;ODE%20DE%20SESSIONS/C.%20ESTATUT%20DELS%20DIPUTATS%202024.1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1/PER&#205;ODE%20DE%20SESSIONS/C.%20PETICIONS%202024.1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1/PER&#205;ODE%20DE%20SESSIONS/C.%20ASSUMPTES%20EUROPEUS%202024.1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1/PER&#205;ODE%20DE%20SESSIONS/C.%20PARTICIPACI&#211;%20CIUTADANA%202024.1.xlsx" TargetMode="External"/></Relationships>
</file>

<file path=xl/externalLinks/_rels/externalLink1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1\PER&#205;ODE%20DE%20SESSIONS\C.%20NPE%20DIGITALITZACI&#211;%20EDUCACI&#211;%202024.1.xlsx" TargetMode="External"/><Relationship Id="rId1" Type="http://schemas.openxmlformats.org/officeDocument/2006/relationships/externalLinkPath" Target="/XI%20LEGISLATURA/ASSIST&#200;NCIES%20DIPUTATS/ASSIST&#200;NCIES%202024.1/PER&#205;ODE%20DE%20SESSIONS/C.%20NPE%20DIGITALITZACI&#211;%20EDUCACI&#211;%202024.1.xlsx" TargetMode="External"/></Relationships>
</file>

<file path=xl/externalLinks/_rels/externalLink1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1\PER&#205;ODE%20DE%20SESSIONS\C.%20NP%20IMPACTE%20CANVI%20CLIMATIC%202024.1.xlsx" TargetMode="External"/><Relationship Id="rId1" Type="http://schemas.openxmlformats.org/officeDocument/2006/relationships/externalLinkPath" Target="/XI%20LEGISLATURA/ASSIST&#200;NCIES%20DIPUTATS/ASSIST&#200;NCIES%202024.1/PER&#205;ODE%20DE%20SESSIONS/C.%20NP%20IMPACTE%20CANVI%20CLIMATIC%202024.1.xlsx" TargetMode="External"/></Relationships>
</file>

<file path=xl/externalLinks/_rels/externalLink1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1\PER&#205;ODE%20DE%20SESSIONS\C.%20NP%20INVESTIGACI&#211;%20CONTRACTES%20EMPRESA%20MASCARETES%202024.1.xlsx" TargetMode="External"/><Relationship Id="rId1" Type="http://schemas.openxmlformats.org/officeDocument/2006/relationships/externalLinkPath" Target="/XI%20LEGISLATURA/ASSIST&#200;NCIES%20DIPUTATS/ASSIST&#200;NCIES%202024.1/PER&#205;ODE%20DE%20SESSIONS/C.%20NP%20INVESTIGACI&#211;%20CONTRACTES%20EMPRESA%20MASCARETES%202024.1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1\PER&#205;ODE%20DE%20SESSIONS\C.%20ASSUMPTES%20INSTITUCIONALS%20I%20GENERALS%202024.1.xlsx" TargetMode="External"/><Relationship Id="rId1" Type="http://schemas.openxmlformats.org/officeDocument/2006/relationships/externalLinkPath" Target="/XI%20LEGISLATURA/ASSIST&#200;NCIES%20DIPUTATS/ASSIST&#200;NCIES%202024.1/PER&#205;ODE%20DE%20SESSIONS/C.%20ASSUMPTES%20INSTITUCIONALS%20I%20GENERALS%202024.1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1\PER&#205;ODE%20DE%20SESSIONS\C.%20ASSUMPTES%20SOCIALS%202024.1.xlsx" TargetMode="External"/><Relationship Id="rId1" Type="http://schemas.openxmlformats.org/officeDocument/2006/relationships/externalLinkPath" Target="/XI%20LEGISLATURA/ASSIST&#200;NCIES%20DIPUTATS/ASSIST&#200;NCIES%202024.1/PER&#205;ODE%20DE%20SESSIONS/C.%20ASSUMPTES%20SOCIALS%202024.1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1\PER&#205;ODE%20DE%20SESSIONS\C.%20CONTROL%20PARLAMENTARI%20IB3%202024.1.xlsx" TargetMode="External"/><Relationship Id="rId1" Type="http://schemas.openxmlformats.org/officeDocument/2006/relationships/externalLinkPath" Target="/XI%20LEGISLATURA/ASSIST&#200;NCIES%20DIPUTATS/ASSIST&#200;NCIES%202024.1/PER&#205;ODE%20DE%20SESSIONS/C.%20CONTROL%20PARLAMENTARI%20IB3%202024.1.xlsx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1\PER&#205;ODE%20DE%20SESSIONS\C.%20HISENDA%20I%20PRESSUPOST%202024.1.xlsx" TargetMode="External"/><Relationship Id="rId1" Type="http://schemas.openxmlformats.org/officeDocument/2006/relationships/externalLinkPath" Target="/XI%20LEGISLATURA/ASSIST&#200;NCIES%20DIPUTATS/ASSIST&#200;NCIES%202024.1/PER&#205;ODE%20DE%20SESSIONS/C.%20HISENDA%20I%20PRESSUPOST%202024.1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4.1/PER&#205;ODE%20DE%20SESSIONS/C.%20MEDI%20AMBIENT%20I%20ORDENACI&#211;%20TERRITORIAL%202024.1.xlsx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1\PER&#205;ODE%20DE%20SESSIONS\C.%20TURISME%202024.1.xlsx" TargetMode="External"/><Relationship Id="rId1" Type="http://schemas.openxmlformats.org/officeDocument/2006/relationships/externalLinkPath" Target="/XI%20LEGISLATURA/ASSIST&#200;NCIES%20DIPUTATS/ASSIST&#200;NCIES%202024.1/PER&#205;ODE%20DE%20SESSIONS/C.%20TURISME%202024.1.xlsx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1\PER&#205;ODE%20DE%20SESSIONS\C.%20ECONOMIA%202024.1.xlsx" TargetMode="External"/><Relationship Id="rId1" Type="http://schemas.openxmlformats.org/officeDocument/2006/relationships/externalLinkPath" Target="/XI%20LEGISLATURA/ASSIST&#200;NCIES%20DIPUTATS/ASSIST&#200;NCIES%202024.1/PER&#205;ODE%20DE%20SESSIONS/C.%20ECONOMIA%202024.1.xlsx" TargetMode="External"/></Relationships>
</file>

<file path=xl/externalLinks/_rels/externalLink9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4.1\PER&#205;ODE%20DE%20SESSIONS\C.%20EDUCACI&#211;%202024.1.xlsx" TargetMode="External"/><Relationship Id="rId1" Type="http://schemas.openxmlformats.org/officeDocument/2006/relationships/externalLinkPath" Target="/XI%20LEGISLATURA/ASSIST&#200;NCIES%20DIPUTATS/ASSIST&#200;NCIES%202024.1/PER&#205;ODE%20DE%20SESSIONS/C.%20EDUCACI&#211;%202024.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FEBRER 06"/>
      <sheetName val="FEBRER 13"/>
      <sheetName val="FEBRER 20"/>
      <sheetName val="FEBRER 27"/>
      <sheetName val="MARÇ 05"/>
      <sheetName val="MARÇ 12"/>
      <sheetName val="MARÇ 19"/>
      <sheetName val="MARÇ 26"/>
      <sheetName val="ABRIL 09"/>
      <sheetName val="ABRIL 16"/>
      <sheetName val="ABRIL 23"/>
      <sheetName val="ABRIL 30"/>
      <sheetName val="MAIG 07"/>
      <sheetName val="MAIG 14"/>
      <sheetName val="MAIG 21"/>
      <sheetName val="MAIG 28"/>
      <sheetName val="JUNY 04"/>
      <sheetName val="JUNY 11"/>
      <sheetName val="JUNY 18"/>
      <sheetName val="JUNY 20"/>
      <sheetName val="Hoja20"/>
    </sheetNames>
    <sheetDataSet>
      <sheetData sheetId="0">
        <row r="2">
          <cell r="D2">
            <v>17</v>
          </cell>
        </row>
        <row r="9">
          <cell r="D9">
            <v>20</v>
          </cell>
        </row>
        <row r="65">
          <cell r="C65">
            <v>20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Febrer 07"/>
      <sheetName val="Febrer 14"/>
      <sheetName val="Febrer 21"/>
      <sheetName val="Febrer 28"/>
      <sheetName val="Març 06"/>
      <sheetName val="Març 13"/>
      <sheetName val="Març 20"/>
      <sheetName val="ABRIL 10"/>
      <sheetName val="abril 17"/>
      <sheetName val="Abril 24"/>
      <sheetName val="maig 08"/>
      <sheetName val="maig 15"/>
      <sheetName val="maig 22"/>
      <sheetName val="Full1"/>
      <sheetName val="Hoja20"/>
    </sheetNames>
    <sheetDataSet>
      <sheetData sheetId="0">
        <row r="2">
          <cell r="E2">
            <v>1</v>
          </cell>
        </row>
        <row r="9">
          <cell r="E9">
            <v>0</v>
          </cell>
        </row>
        <row r="65">
          <cell r="C65">
            <v>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9">
          <cell r="E9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9">
          <cell r="E9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9">
          <cell r="E9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9">
          <cell r="E9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9">
          <cell r="E9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29Febrer"/>
      <sheetName val="30Maig"/>
      <sheetName val="Full1"/>
      <sheetName val="Hoja20"/>
    </sheetNames>
    <sheetDataSet>
      <sheetData sheetId="0">
        <row r="2">
          <cell r="D2">
            <v>2</v>
          </cell>
        </row>
        <row r="9">
          <cell r="E9">
            <v>0</v>
          </cell>
        </row>
        <row r="65">
          <cell r="C65">
            <v>2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ABRIL 09"/>
      <sheetName val="juny 20"/>
      <sheetName val="Hoja20"/>
    </sheetNames>
    <sheetDataSet>
      <sheetData sheetId="0">
        <row r="2">
          <cell r="D2">
            <v>2</v>
          </cell>
        </row>
        <row r="9">
          <cell r="E9">
            <v>0</v>
          </cell>
        </row>
        <row r="65">
          <cell r="C65">
            <v>2</v>
          </cell>
        </row>
      </sheetData>
      <sheetData sheetId="1"/>
      <sheetData sheetId="2"/>
      <sheetData sheetId="3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ABRIL 09"/>
      <sheetName val="ABRIL 30"/>
      <sheetName val="MAIG 14"/>
      <sheetName val="MAIG 17 (9.00)"/>
      <sheetName val="MAIG 17 (11.00)"/>
      <sheetName val="MAIG 17 (13.00)"/>
      <sheetName val="MAIG 17 (15.00)"/>
      <sheetName val="MAIG 17 (16.30)"/>
      <sheetName val="MAIG 20 (9.00)"/>
      <sheetName val="MAIG 20 (11.00)"/>
      <sheetName val="MAIG 21 (17.00)"/>
      <sheetName val="MAIG 24 (11.00)"/>
      <sheetName val="MAIG 24 (11.30)"/>
      <sheetName val="MAIG 24 (14.30)"/>
      <sheetName val="MAIG 24 (17.00)"/>
      <sheetName val="MAIG 27 (9.00)"/>
      <sheetName val="MAIG 27 (11.30)"/>
      <sheetName val="MAIG 27 (13.00)"/>
      <sheetName val="MAIG (13.45)"/>
      <sheetName val="MAIG 28 (17.00)"/>
      <sheetName val="MAIG 31 (9.00)"/>
      <sheetName val="MAIG 31 (11.30)"/>
      <sheetName val="MAIG 31 (14.30)"/>
      <sheetName val="MAIG 31 (17.00)"/>
      <sheetName val="JUNY 03 (11.00)"/>
      <sheetName val="JUNY 03 (11.30)"/>
      <sheetName val="JUNY 03 (13.30)"/>
      <sheetName val="JUNY 03 (15.00)"/>
      <sheetName val="JUNY 03 (17.00)"/>
      <sheetName val="JUNY 07"/>
      <sheetName val="Hoja20"/>
    </sheetNames>
    <sheetDataSet>
      <sheetData sheetId="0">
        <row r="2">
          <cell r="E2">
            <v>0</v>
          </cell>
        </row>
        <row r="9">
          <cell r="E9">
            <v>0</v>
          </cell>
        </row>
        <row r="65">
          <cell r="C65">
            <v>30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7Febrer"/>
      <sheetName val="14Febrer"/>
      <sheetName val="21Febrer"/>
      <sheetName val="7Març"/>
      <sheetName val="14Març"/>
      <sheetName val="21Març"/>
      <sheetName val="27Març"/>
      <sheetName val="10Abril"/>
      <sheetName val="17Abril"/>
      <sheetName val="24Abril"/>
      <sheetName val="8Maig"/>
      <sheetName val="15Maig"/>
      <sheetName val="22Maig"/>
      <sheetName val="29Maig"/>
      <sheetName val="5Juny"/>
      <sheetName val="12Juny"/>
      <sheetName val="19Juny"/>
      <sheetName val="Hoja20"/>
      <sheetName val="Full1"/>
    </sheetNames>
    <sheetDataSet>
      <sheetData sheetId="0">
        <row r="2">
          <cell r="E2">
            <v>0</v>
          </cell>
        </row>
        <row r="9">
          <cell r="D9">
            <v>15</v>
          </cell>
        </row>
        <row r="65">
          <cell r="C65">
            <v>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febrer 08"/>
      <sheetName val="febrer 15"/>
      <sheetName val="febrer 22"/>
      <sheetName val="febrer 29"/>
      <sheetName val="març 07"/>
      <sheetName val="març 14"/>
      <sheetName val="març 21"/>
      <sheetName val="abril 11"/>
      <sheetName val="abril 18"/>
      <sheetName val="abril 25"/>
      <sheetName val="maig 02"/>
      <sheetName val="maig 09"/>
      <sheetName val="maig 16"/>
      <sheetName val="maig 23"/>
      <sheetName val="maig 30"/>
      <sheetName val="juny 06"/>
      <sheetName val="juny 13"/>
      <sheetName val="juny 20"/>
      <sheetName val="Hoja20"/>
    </sheetNames>
    <sheetDataSet>
      <sheetData sheetId="0">
        <row r="2">
          <cell r="D2">
            <v>15</v>
          </cell>
        </row>
        <row r="9">
          <cell r="D9">
            <v>15</v>
          </cell>
        </row>
        <row r="65">
          <cell r="C65">
            <v>18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Febrer 15"/>
      <sheetName val="Març 21"/>
      <sheetName val="Abril 18"/>
      <sheetName val="maig 23"/>
      <sheetName val="juny 20"/>
      <sheetName val="Hoja20"/>
    </sheetNames>
    <sheetDataSet>
      <sheetData sheetId="0">
        <row r="2">
          <cell r="E2">
            <v>0</v>
          </cell>
        </row>
        <row r="9">
          <cell r="D9">
            <v>5</v>
          </cell>
        </row>
        <row r="65">
          <cell r="C65">
            <v>5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FEBRER 06"/>
      <sheetName val="FEBRER 13"/>
      <sheetName val="FEBRER 20"/>
      <sheetName val="FEBRER 27"/>
      <sheetName val="MARÇ 05"/>
      <sheetName val="MARÇ 12"/>
      <sheetName val="MARÇ 19"/>
      <sheetName val="ABRIL 09"/>
      <sheetName val="ABRIL 16"/>
      <sheetName val="ABRIL 23"/>
      <sheetName val="MAIG 07"/>
      <sheetName val="MAIG 28"/>
      <sheetName val="Hoja20"/>
    </sheetNames>
    <sheetDataSet>
      <sheetData sheetId="0">
        <row r="2">
          <cell r="E2">
            <v>0</v>
          </cell>
        </row>
        <row r="9">
          <cell r="E9">
            <v>0</v>
          </cell>
        </row>
        <row r="65">
          <cell r="C65">
            <v>12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Febrer 07"/>
      <sheetName val="Febrer 14"/>
      <sheetName val="Març 20"/>
      <sheetName val="Març 27"/>
      <sheetName val="ABRIL 10"/>
      <sheetName val="abril 17"/>
      <sheetName val="Abril 24"/>
      <sheetName val="Maig 08"/>
      <sheetName val="Maig 15"/>
      <sheetName val="Maig 22"/>
      <sheetName val="Maig 29"/>
      <sheetName val="Juny 05"/>
      <sheetName val="Juny 12"/>
      <sheetName val="Juny 19"/>
      <sheetName val="Hoja20"/>
    </sheetNames>
    <sheetDataSet>
      <sheetData sheetId="0">
        <row r="2">
          <cell r="E2">
            <v>0</v>
          </cell>
        </row>
        <row r="9">
          <cell r="E9">
            <v>0</v>
          </cell>
        </row>
        <row r="65">
          <cell r="C65">
            <v>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febrer 08"/>
      <sheetName val="febrer 22"/>
      <sheetName val="març 07"/>
      <sheetName val="març 14"/>
      <sheetName val="març 21"/>
      <sheetName val="abril 11"/>
      <sheetName val="abril 18"/>
      <sheetName val="abril 25"/>
      <sheetName val="maig 02"/>
      <sheetName val="maig 09"/>
      <sheetName val="maig 16"/>
      <sheetName val="maig 23"/>
      <sheetName val="maig 30"/>
      <sheetName val="juny 13"/>
      <sheetName val="Hoja20"/>
    </sheetNames>
    <sheetDataSet>
      <sheetData sheetId="0">
        <row r="2">
          <cell r="E2">
            <v>0</v>
          </cell>
        </row>
        <row r="9">
          <cell r="E9">
            <v>1</v>
          </cell>
        </row>
        <row r="65">
          <cell r="C65">
            <v>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febrer 08"/>
      <sheetName val="febrer 15"/>
      <sheetName val="febrer 22"/>
      <sheetName val="febrer 29"/>
      <sheetName val="març 07"/>
      <sheetName val="març 14"/>
      <sheetName val="abril 11"/>
      <sheetName val="abril 25"/>
      <sheetName val="maig 02"/>
      <sheetName val="maig 09"/>
      <sheetName val="maig 16"/>
      <sheetName val="maig 30"/>
      <sheetName val="juny 06"/>
      <sheetName val="juny 13"/>
      <sheetName val="Hoja20"/>
    </sheetNames>
    <sheetDataSet>
      <sheetData sheetId="0">
        <row r="2">
          <cell r="D2">
            <v>5</v>
          </cell>
        </row>
        <row r="9">
          <cell r="E9">
            <v>1</v>
          </cell>
        </row>
        <row r="65">
          <cell r="C65">
            <v>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8Febrer"/>
      <sheetName val="15Febrer"/>
      <sheetName val="22Febrer"/>
      <sheetName val="7Març"/>
      <sheetName val="14Març"/>
      <sheetName val="21Març"/>
      <sheetName val="11Abril"/>
      <sheetName val="18Abril"/>
      <sheetName val="25Abril"/>
      <sheetName val="2Maig"/>
      <sheetName val="9Maig"/>
      <sheetName val="16Maig"/>
      <sheetName val="23Maig"/>
      <sheetName val="6Juny"/>
      <sheetName val="13Juny"/>
      <sheetName val="20Juny"/>
      <sheetName val="Hoja20"/>
    </sheetNames>
    <sheetDataSet>
      <sheetData sheetId="0">
        <row r="2">
          <cell r="D2">
            <v>12</v>
          </cell>
        </row>
        <row r="9">
          <cell r="E9">
            <v>1</v>
          </cell>
        </row>
        <row r="65">
          <cell r="C65">
            <v>16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92B8BB-93C0-4C3B-9A3A-3901BB800D8A}">
  <dimension ref="B1:F33"/>
  <sheetViews>
    <sheetView tabSelected="1" workbookViewId="0">
      <selection activeCell="H2" sqref="H2"/>
    </sheetView>
  </sheetViews>
  <sheetFormatPr baseColWidth="10" defaultRowHeight="15" x14ac:dyDescent="0.25"/>
  <cols>
    <col min="2" max="2" width="8" customWidth="1"/>
    <col min="3" max="3" width="36.85546875" customWidth="1"/>
    <col min="4" max="4" width="13.28515625" customWidth="1"/>
    <col min="5" max="5" width="18.140625" customWidth="1"/>
    <col min="6" max="6" width="8.5703125" customWidth="1"/>
    <col min="7" max="7" width="14.7109375" customWidth="1"/>
    <col min="8" max="8" width="17.42578125" customWidth="1"/>
  </cols>
  <sheetData>
    <row r="1" spans="2:6" ht="57" customHeight="1" x14ac:dyDescent="0.25"/>
    <row r="2" spans="2:6" x14ac:dyDescent="0.25">
      <c r="B2" s="1"/>
      <c r="C2" s="1"/>
      <c r="D2" s="1"/>
      <c r="E2" s="1"/>
    </row>
    <row r="4" spans="2:6" x14ac:dyDescent="0.25">
      <c r="B4" s="2" t="s">
        <v>0</v>
      </c>
      <c r="C4" s="2"/>
      <c r="D4" s="2"/>
      <c r="E4" s="2"/>
    </row>
    <row r="5" spans="2:6" x14ac:dyDescent="0.25">
      <c r="B5" s="3" t="s">
        <v>1</v>
      </c>
      <c r="C5" s="3"/>
      <c r="D5" s="3"/>
      <c r="E5" s="3"/>
      <c r="F5" s="4"/>
    </row>
    <row r="6" spans="2:6" x14ac:dyDescent="0.25">
      <c r="B6" s="5"/>
      <c r="C6" s="5"/>
      <c r="D6" s="5"/>
      <c r="E6" s="5"/>
      <c r="F6" s="5"/>
    </row>
    <row r="8" spans="2:6" s="7" customFormat="1" ht="12.75" x14ac:dyDescent="0.2">
      <c r="B8" s="6" t="s">
        <v>2</v>
      </c>
      <c r="C8" s="6"/>
      <c r="D8" s="6"/>
      <c r="E8" s="6"/>
    </row>
    <row r="9" spans="2:6" x14ac:dyDescent="0.25">
      <c r="B9" s="8"/>
      <c r="C9" s="8"/>
      <c r="D9" s="8"/>
      <c r="E9" s="8"/>
    </row>
    <row r="10" spans="2:6" x14ac:dyDescent="0.25">
      <c r="B10" s="3" t="s">
        <v>3</v>
      </c>
      <c r="C10" s="3"/>
      <c r="D10" s="8" t="s">
        <v>4</v>
      </c>
      <c r="E10" s="2" t="s">
        <v>5</v>
      </c>
    </row>
    <row r="11" spans="2:6" x14ac:dyDescent="0.25">
      <c r="B11" s="7"/>
      <c r="C11" s="7"/>
      <c r="D11" s="7"/>
      <c r="E11" s="7"/>
    </row>
    <row r="12" spans="2:6" x14ac:dyDescent="0.25">
      <c r="B12" s="7" t="s">
        <v>6</v>
      </c>
      <c r="C12" s="7"/>
      <c r="D12" s="7">
        <f>[1]TOTALS!$D$9</f>
        <v>20</v>
      </c>
      <c r="E12" s="7">
        <f>[1]TOTALS!$C$65</f>
        <v>20</v>
      </c>
    </row>
    <row r="13" spans="2:6" x14ac:dyDescent="0.25">
      <c r="B13" s="7" t="s">
        <v>7</v>
      </c>
      <c r="C13" s="7"/>
      <c r="D13" s="7">
        <f>[2]TOTALS!$D$9</f>
        <v>15</v>
      </c>
      <c r="E13" s="7">
        <f>[2]TOTALS!$C$65</f>
        <v>17</v>
      </c>
    </row>
    <row r="14" spans="2:6" x14ac:dyDescent="0.25">
      <c r="B14" s="7" t="s">
        <v>8</v>
      </c>
      <c r="C14" s="7"/>
      <c r="D14" s="7">
        <f>[3]TOTALS!$D$9</f>
        <v>15</v>
      </c>
      <c r="E14" s="7">
        <f>[3]TOTALS!$C$65</f>
        <v>18</v>
      </c>
    </row>
    <row r="15" spans="2:6" x14ac:dyDescent="0.25">
      <c r="B15" s="7" t="s">
        <v>9</v>
      </c>
      <c r="C15" s="7"/>
      <c r="D15" s="7">
        <f>[4]TOTALS!$D$9</f>
        <v>5</v>
      </c>
      <c r="E15" s="7">
        <f>[4]TOTALS!$C$65</f>
        <v>5</v>
      </c>
    </row>
    <row r="16" spans="2:6" x14ac:dyDescent="0.25">
      <c r="B16" s="7"/>
      <c r="C16" s="7"/>
      <c r="D16" s="7"/>
      <c r="E16" s="7"/>
    </row>
    <row r="17" spans="2:5" x14ac:dyDescent="0.25">
      <c r="B17" s="7"/>
      <c r="C17" s="7"/>
      <c r="D17" s="7"/>
      <c r="E17" s="7"/>
    </row>
    <row r="18" spans="2:5" x14ac:dyDescent="0.25">
      <c r="B18" s="7"/>
      <c r="C18" s="2" t="s">
        <v>10</v>
      </c>
      <c r="D18" s="8" t="s">
        <v>4</v>
      </c>
      <c r="E18" s="2" t="s">
        <v>5</v>
      </c>
    </row>
    <row r="19" spans="2:5" x14ac:dyDescent="0.25">
      <c r="B19" s="7"/>
      <c r="C19" s="7"/>
      <c r="D19" s="7"/>
      <c r="E19" s="7"/>
    </row>
    <row r="20" spans="2:5" x14ac:dyDescent="0.25">
      <c r="B20" s="7" t="s">
        <v>11</v>
      </c>
      <c r="C20" s="7"/>
      <c r="D20" s="7">
        <f>[5]TOTALS!$E$9</f>
        <v>0</v>
      </c>
      <c r="E20" s="7">
        <f>[5]TOTALS!$C$65</f>
        <v>12</v>
      </c>
    </row>
    <row r="21" spans="2:5" x14ac:dyDescent="0.25">
      <c r="B21" s="7" t="s">
        <v>12</v>
      </c>
      <c r="C21" s="7"/>
      <c r="D21" s="7">
        <f>[6]TOTALS!$E$9</f>
        <v>0</v>
      </c>
      <c r="E21" s="7">
        <f>[6]TOTALS!$C$65</f>
        <v>14</v>
      </c>
    </row>
    <row r="22" spans="2:5" x14ac:dyDescent="0.25">
      <c r="B22" s="7" t="s">
        <v>13</v>
      </c>
      <c r="C22" s="7"/>
      <c r="D22" s="7">
        <f>[7]TOTALS!$E$9</f>
        <v>1</v>
      </c>
      <c r="E22" s="7">
        <f>[7]TOTALS!$C$65</f>
        <v>14</v>
      </c>
    </row>
    <row r="23" spans="2:5" x14ac:dyDescent="0.25">
      <c r="B23" s="7" t="s">
        <v>14</v>
      </c>
      <c r="C23" s="7"/>
      <c r="D23" s="7">
        <f>[8]TOTALS!$E$9</f>
        <v>1</v>
      </c>
      <c r="E23" s="7">
        <f>[8]TOTALS!$C$65</f>
        <v>14</v>
      </c>
    </row>
    <row r="24" spans="2:5" x14ac:dyDescent="0.25">
      <c r="B24" s="7" t="s">
        <v>15</v>
      </c>
      <c r="C24" s="7"/>
      <c r="D24" s="7">
        <f>[9]TOTALS!$E$9</f>
        <v>1</v>
      </c>
      <c r="E24" s="7">
        <f>[9]TOTALS!$C$65</f>
        <v>16</v>
      </c>
    </row>
    <row r="25" spans="2:5" x14ac:dyDescent="0.25">
      <c r="B25" s="7" t="s">
        <v>16</v>
      </c>
      <c r="D25">
        <f>[10]TOTALS!$E$9</f>
        <v>0</v>
      </c>
      <c r="E25" s="7">
        <f>[10]TOTALS!$C$65</f>
        <v>14</v>
      </c>
    </row>
    <row r="26" spans="2:5" x14ac:dyDescent="0.25">
      <c r="B26" s="7" t="s">
        <v>17</v>
      </c>
      <c r="C26" s="7"/>
      <c r="D26" s="7">
        <f>[11]TOTALS!$E$9</f>
        <v>0</v>
      </c>
      <c r="E26" s="7">
        <f>[11]TOTALS!$C$65</f>
        <v>0</v>
      </c>
    </row>
    <row r="27" spans="2:5" x14ac:dyDescent="0.25">
      <c r="B27" s="7" t="s">
        <v>18</v>
      </c>
      <c r="C27" s="7"/>
      <c r="D27" s="7">
        <f>[12]TOTALS!$E$9</f>
        <v>0</v>
      </c>
      <c r="E27" s="7">
        <f>[12]TOTALS!$C$65</f>
        <v>0</v>
      </c>
    </row>
    <row r="28" spans="2:5" x14ac:dyDescent="0.25">
      <c r="B28" s="7" t="s">
        <v>19</v>
      </c>
      <c r="C28" s="7"/>
      <c r="D28" s="7">
        <f>[13]TOTALS!$E$9</f>
        <v>0</v>
      </c>
      <c r="E28" s="7">
        <f>[13]TOTALS!$C$65</f>
        <v>0</v>
      </c>
    </row>
    <row r="29" spans="2:5" x14ac:dyDescent="0.25">
      <c r="B29" s="7" t="s">
        <v>20</v>
      </c>
      <c r="C29" s="7"/>
      <c r="D29" s="7">
        <f>[14]TOTALS!$E$9</f>
        <v>0</v>
      </c>
      <c r="E29" s="7">
        <f>[14]TOTALS!$C$65</f>
        <v>0</v>
      </c>
    </row>
    <row r="30" spans="2:5" x14ac:dyDescent="0.25">
      <c r="B30" s="7" t="s">
        <v>21</v>
      </c>
      <c r="C30" s="7"/>
      <c r="D30" s="7">
        <f>[15]TOTALS!$E$9</f>
        <v>0</v>
      </c>
      <c r="E30" s="7">
        <f>[15]TOTALS!$C$65</f>
        <v>0</v>
      </c>
    </row>
    <row r="31" spans="2:5" x14ac:dyDescent="0.25">
      <c r="B31" s="7" t="s">
        <v>22</v>
      </c>
      <c r="D31">
        <f>[16]TOTALS!$E$9</f>
        <v>0</v>
      </c>
      <c r="E31" s="7">
        <f>[16]TOTALS!$C$65</f>
        <v>2</v>
      </c>
    </row>
    <row r="32" spans="2:5" x14ac:dyDescent="0.25">
      <c r="B32" s="7" t="s">
        <v>23</v>
      </c>
      <c r="D32">
        <f>[17]TOTALS!$E$9</f>
        <v>0</v>
      </c>
      <c r="E32" s="7">
        <f>[17]TOTALS!$C$65</f>
        <v>2</v>
      </c>
    </row>
    <row r="33" spans="2:5" x14ac:dyDescent="0.25">
      <c r="B33" s="7" t="s">
        <v>24</v>
      </c>
      <c r="D33">
        <f>[18]TOTALS!$E$9</f>
        <v>0</v>
      </c>
      <c r="E33">
        <f>[18]TOTALS!$C$65</f>
        <v>30</v>
      </c>
    </row>
  </sheetData>
  <mergeCells count="4">
    <mergeCell ref="B2:E2"/>
    <mergeCell ref="B5:E5"/>
    <mergeCell ref="B8:E8"/>
    <mergeCell ref="B10:C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Alberto Nicolás Barceló i Crespí</dc:creator>
  <cp:lastModifiedBy>Alberto Nicolás Barceló i Crespí</cp:lastModifiedBy>
  <dcterms:created xsi:type="dcterms:W3CDTF">2024-07-18T09:51:46Z</dcterms:created>
  <dcterms:modified xsi:type="dcterms:W3CDTF">2024-07-18T09:52:28Z</dcterms:modified>
</cp:coreProperties>
</file>