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W:\XI LEGISLATURA\ASSISTÈNCIES DIPUTATS\ASSISTÈNCIES INDIVIDUALS\"/>
    </mc:Choice>
  </mc:AlternateContent>
  <xr:revisionPtr revIDLastSave="0" documentId="8_{B4C34C89-EAF5-4B94-8DCF-D6BABF46CB7E}" xr6:coauthVersionLast="47" xr6:coauthVersionMax="47" xr10:uidLastSave="{00000000-0000-0000-0000-000000000000}"/>
  <bookViews>
    <workbookView xWindow="-120" yWindow="-120" windowWidth="29040" windowHeight="15840" xr2:uid="{C529E9EE-7433-4BB9-B1D5-0B34CDD0E689}"/>
  </bookViews>
  <sheets>
    <sheet name="Hoja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1" i="1" l="1"/>
  <c r="D31" i="1"/>
  <c r="E30" i="1"/>
  <c r="D30" i="1"/>
  <c r="E29" i="1"/>
  <c r="D29" i="1"/>
  <c r="E28" i="1"/>
  <c r="D28" i="1"/>
  <c r="E27" i="1"/>
  <c r="D27" i="1"/>
  <c r="E26" i="1"/>
  <c r="D26" i="1"/>
  <c r="E25" i="1"/>
  <c r="D25" i="1"/>
  <c r="E24" i="1"/>
  <c r="D24" i="1"/>
  <c r="E23" i="1"/>
  <c r="D23" i="1"/>
  <c r="E22" i="1"/>
  <c r="D22" i="1"/>
  <c r="E21" i="1"/>
  <c r="D21" i="1"/>
  <c r="E16" i="1"/>
  <c r="D16" i="1"/>
  <c r="E15" i="1"/>
  <c r="D15" i="1"/>
  <c r="E14" i="1"/>
  <c r="D14" i="1"/>
  <c r="E13" i="1"/>
  <c r="D13" i="1"/>
  <c r="E12" i="1"/>
  <c r="D12" i="1"/>
</calcChain>
</file>

<file path=xl/sharedStrings.xml><?xml version="1.0" encoding="utf-8"?>
<sst xmlns="http://schemas.openxmlformats.org/spreadsheetml/2006/main" count="25" uniqueCount="23">
  <si>
    <t>ASSISTÈNCIES AL PLE I A LES COMISSIONS (art. 18.2 Reglament del Parlament)</t>
  </si>
  <si>
    <t>JACOBO MARÍA VARELA DE LIMIA I CHORDÁ</t>
  </si>
  <si>
    <t>Període de sessions 11.09.2023 a 23.12.2023</t>
  </si>
  <si>
    <t>TITULAR</t>
  </si>
  <si>
    <t>Assistències</t>
  </si>
  <si>
    <t>Total sessions òrgan</t>
  </si>
  <si>
    <t>PLE</t>
  </si>
  <si>
    <t>C. TURISME, COMERÇ, TREBALL, CULTURA I ESPORTS</t>
  </si>
  <si>
    <t>C. ECONOMIA</t>
  </si>
  <si>
    <t>C. ASSUMPTES EUROPEUS</t>
  </si>
  <si>
    <t>CCRTVIB</t>
  </si>
  <si>
    <t>SUBSTITUT</t>
  </si>
  <si>
    <t>C. ASSUMPTES INSTUCIONALS</t>
  </si>
  <si>
    <t>C. HISENDA I PRESSUPOSTS</t>
  </si>
  <si>
    <t>C. O.TERRITORIAL, HABITATGE, MOBILITAT, MAR I C. AIGUA</t>
  </si>
  <si>
    <t xml:space="preserve">C. ASSUMPTES SOCIALS </t>
  </si>
  <si>
    <t>C. EDUCACIÓ I UNIVERSITATS</t>
  </si>
  <si>
    <t>C. SALUT</t>
  </si>
  <si>
    <t>C. REGLAMENT</t>
  </si>
  <si>
    <t>C. ESTATUT DELS DIPUTATS</t>
  </si>
  <si>
    <t>C. PETICIONS</t>
  </si>
  <si>
    <t>C. PARTICIPACIÓ CIUTADANA</t>
  </si>
  <si>
    <t>CNP ESTUDI I REFLEXIÓ IMPACTE DIGITALITZACIÓ EDUCACIÓ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</si>
</sst>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Inter Light"/>
      <family val="2"/>
    </font>
    <font>
      <sz val="10"/>
      <color rgb="FF000000"/>
      <name val="Inter Light"/>
      <family val="2"/>
    </font>
    <font>
      <b/>
      <sz val="10"/>
      <color rgb="FF000000"/>
      <name val="Inter Light"/>
      <family val="2"/>
    </font>
    <font>
      <sz val="11"/>
      <color theme="1"/>
      <name val="Calibri"/>
      <family val="2"/>
    </font>
    <font>
      <sz val="10"/>
      <color theme="1"/>
      <name val="Inter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1" Type="http://schemas.openxmlformats.org/officeDocument/2006/relationships/calcChain" Target="calcChain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1190625</xdr:colOff>
      <xdr:row>0</xdr:row>
      <xdr:rowOff>0</xdr:rowOff>
    </xdr:from>
    <xdr:to>
      <xdr:col>3</xdr:col>
      <xdr:colOff>314325</xdr:colOff>
      <xdr:row>0</xdr:row>
      <xdr:rowOff>695325</xdr:rowOff>
    </xdr:to>
    <xdr:pic>
      <xdr:nvPicPr>
        <xdr:cNvPr id="2" name="Gràfic 1">
          <a:extLst>
            <a:ext uri="{FF2B5EF4-FFF2-40B4-BE49-F238E27FC236}">
              <a16:creationId xmlns:a16="http://schemas.microsoft.com/office/drawing/2014/main" id="{0EB25DA5-CE1D-41EA-8D9A-0B46BB974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486025" y="0"/>
          <a:ext cx="1038225" cy="6953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PLE%202023.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TURISME%202023.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ECONOMIA%202023.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ASSUMPTES%20EUROPEUS%202023.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CONTROL%20PARLAMENTARI%20IB3%202023.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ASSUMPTES%20INSTITUCIONALS%20I%20GENERALS%202023.2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HISENDA%20I%20PRESSUPOST%202023.2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MEDI%20AMBIENT%20I%20ORDENACI&#211;%20TERRITORIAL%202023.2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ASSUMPTES%20SOCIALS%202023.2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EDUCACI&#211;%202023.2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SALUT%202023.2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REGLAMENT%202023.2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ESTATUT%20DELS%20DIPUTATS%202023.2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PETICIONS%202023.2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PARTICIPACI&#211;%20CIUTADANA%202023.2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NPE%20DIGITALITZACI&#211;%20EDUCACI&#211;%202023.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SETEMBRE 12"/>
      <sheetName val="SETEMBRE 19"/>
      <sheetName val="SETEMBRE 26"/>
      <sheetName val="OCTUBRE 3"/>
      <sheetName val="OCTUBRE 10"/>
      <sheetName val="OCTUBRE 17"/>
      <sheetName val="OCTUBRE 24"/>
      <sheetName val="OCTUBRE 31"/>
      <sheetName val="NOVEMBRE 7 (1)"/>
      <sheetName val="NOVEMBRE 7 (2)"/>
      <sheetName val="NOVEMBRE 14"/>
      <sheetName val="NOVEMBRE 21"/>
      <sheetName val="NOVEMBRE 28"/>
      <sheetName val="DESEMBRE 05"/>
      <sheetName val="DESEMBRE 12 (I)"/>
      <sheetName val="DESEMRE 12 (II)"/>
      <sheetName val="DESEMBRE 19, 20 I 21"/>
      <sheetName val="Hoja20"/>
    </sheetNames>
    <sheetDataSet>
      <sheetData sheetId="0">
        <row r="2">
          <cell r="D2">
            <v>17</v>
          </cell>
        </row>
        <row r="59">
          <cell r="D59">
            <v>17</v>
          </cell>
        </row>
        <row r="65">
          <cell r="C65">
            <v>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setembre14"/>
      <sheetName val="setembre28"/>
      <sheetName val="octubre05"/>
      <sheetName val="octubre19"/>
      <sheetName val="octubre26"/>
      <sheetName val="novembre02"/>
      <sheetName val="novembre09"/>
      <sheetName val="novembre23"/>
      <sheetName val="novembre 30"/>
      <sheetName val="Hoja20"/>
    </sheetNames>
    <sheetDataSet>
      <sheetData sheetId="0">
        <row r="2">
          <cell r="E2">
            <v>0</v>
          </cell>
        </row>
        <row r="59">
          <cell r="D59">
            <v>7</v>
          </cell>
        </row>
        <row r="65">
          <cell r="C65">
            <v>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setembre14"/>
      <sheetName val="setembre28"/>
      <sheetName val="octubre05"/>
      <sheetName val="octubre19"/>
      <sheetName val="novembre02"/>
      <sheetName val="novembre09"/>
      <sheetName val="novembre23"/>
      <sheetName val="Hoja20"/>
    </sheetNames>
    <sheetDataSet>
      <sheetData sheetId="0">
        <row r="2">
          <cell r="D2">
            <v>6</v>
          </cell>
        </row>
        <row r="59">
          <cell r="D59">
            <v>5</v>
          </cell>
        </row>
        <row r="65">
          <cell r="C65">
            <v>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59">
          <cell r="D59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21 setembre"/>
      <sheetName val="26 octubre"/>
      <sheetName val="30 novembre"/>
      <sheetName val="Hoja20"/>
    </sheetNames>
    <sheetDataSet>
      <sheetData sheetId="0">
        <row r="2">
          <cell r="E2">
            <v>0</v>
          </cell>
        </row>
        <row r="59">
          <cell r="D59">
            <v>3</v>
          </cell>
        </row>
        <row r="65">
          <cell r="C65">
            <v>3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13setembre"/>
      <sheetName val="20Setembre"/>
      <sheetName val="27Setembre"/>
      <sheetName val="4Octubre"/>
      <sheetName val="11Octubre"/>
      <sheetName val="18Octubre"/>
      <sheetName val="25Octubre"/>
      <sheetName val="8Novembre"/>
      <sheetName val="22Novembre"/>
      <sheetName val="Full1"/>
      <sheetName val="Hoja20"/>
    </sheetNames>
    <sheetDataSet>
      <sheetData sheetId="0">
        <row r="3">
          <cell r="E3">
            <v>0</v>
          </cell>
        </row>
        <row r="59">
          <cell r="E59">
            <v>0</v>
          </cell>
        </row>
        <row r="65">
          <cell r="C65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SETEMBRE 12"/>
      <sheetName val="SETEMBRE 19"/>
      <sheetName val="SETEMBRE 26"/>
      <sheetName val="OCTUBRE 3"/>
      <sheetName val="OCTUBRE 24"/>
      <sheetName val="OCTUBRE 31"/>
      <sheetName val="NOVEMBRE 14-16.00H"/>
      <sheetName val="NOVEMBRE 14-18.30H"/>
      <sheetName val="NOVEMBRE 15-9.00H"/>
      <sheetName val="NOVEMBRE 15-11.30H"/>
      <sheetName val="NOVEMBRE 15-16.00H"/>
      <sheetName val="NOVEMBRE 15-18.45H"/>
      <sheetName val="NOVEMBRE 16-9.00H"/>
      <sheetName val="NOVEMBRE 16-11.30H"/>
      <sheetName val="NOVEMBRE 16-16 H"/>
      <sheetName val="NOVEMBRE 17-9.00 H"/>
      <sheetName val="NOVEMBRE 21-16.00H"/>
      <sheetName val="NOVEMBRE 28"/>
      <sheetName val="DESEMBRE 12"/>
      <sheetName val="DESEMBRE 13"/>
      <sheetName val="DESEMBRE 14"/>
      <sheetName val="Hoja20"/>
    </sheetNames>
    <sheetDataSet>
      <sheetData sheetId="0">
        <row r="2">
          <cell r="E2">
            <v>3</v>
          </cell>
        </row>
        <row r="59">
          <cell r="E59">
            <v>0</v>
          </cell>
        </row>
        <row r="65">
          <cell r="C65">
            <v>21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13 setembre"/>
      <sheetName val="20 setembre"/>
      <sheetName val="27 setembre"/>
      <sheetName val="4 octubre"/>
      <sheetName val="11 octubre"/>
      <sheetName val="18 octubre"/>
      <sheetName val="25 octubre"/>
      <sheetName val="08 novembre"/>
      <sheetName val="22 novembre"/>
      <sheetName val="29 novembre"/>
      <sheetName val="Hoja20"/>
    </sheetNames>
    <sheetDataSet>
      <sheetData sheetId="0">
        <row r="2">
          <cell r="E2">
            <v>0</v>
          </cell>
        </row>
        <row r="59">
          <cell r="E59">
            <v>0</v>
          </cell>
        </row>
        <row r="65">
          <cell r="C65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setembre14"/>
      <sheetName val="setembre21"/>
      <sheetName val="setembre28"/>
      <sheetName val="octubre05"/>
      <sheetName val="octubre19"/>
      <sheetName val="octubre26"/>
      <sheetName val="novembre02"/>
      <sheetName val="novembre09"/>
      <sheetName val="novembre23"/>
      <sheetName val="novembre 30"/>
      <sheetName val="Hoja20"/>
    </sheetNames>
    <sheetDataSet>
      <sheetData sheetId="0">
        <row r="2">
          <cell r="D2">
            <v>10</v>
          </cell>
        </row>
        <row r="59">
          <cell r="E59">
            <v>1</v>
          </cell>
        </row>
        <row r="65">
          <cell r="C65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14Setembre"/>
      <sheetName val="21Setembre"/>
      <sheetName val="28Setembre"/>
      <sheetName val="5Octubre"/>
      <sheetName val="19Octubre"/>
      <sheetName val="26Octubre"/>
      <sheetName val="2Novembre"/>
      <sheetName val="9Novembre"/>
      <sheetName val="23Novembre"/>
      <sheetName val="30Novembre"/>
      <sheetName val="Hoja20"/>
    </sheetNames>
    <sheetDataSet>
      <sheetData sheetId="0">
        <row r="2">
          <cell r="D2">
            <v>10</v>
          </cell>
        </row>
        <row r="59">
          <cell r="E59">
            <v>1</v>
          </cell>
        </row>
        <row r="65">
          <cell r="C65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13 setembre"/>
      <sheetName val="20 setembre"/>
      <sheetName val="27 setembre"/>
      <sheetName val="04 octubre"/>
      <sheetName val="11 octubre"/>
      <sheetName val="18 octubre"/>
      <sheetName val="25 octubre"/>
      <sheetName val="08 novembre"/>
      <sheetName val="22 novembre"/>
      <sheetName val="29 novembre"/>
      <sheetName val="Hoja20"/>
    </sheetNames>
    <sheetDataSet>
      <sheetData sheetId="0">
        <row r="2">
          <cell r="E2">
            <v>0</v>
          </cell>
        </row>
        <row r="59">
          <cell r="E59">
            <v>0</v>
          </cell>
        </row>
        <row r="65">
          <cell r="C65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59">
          <cell r="E59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OCTUBRE 24"/>
      <sheetName val="Hoja20"/>
    </sheetNames>
    <sheetDataSet>
      <sheetData sheetId="0">
        <row r="2">
          <cell r="E2">
            <v>0</v>
          </cell>
        </row>
        <row r="59">
          <cell r="E59">
            <v>0</v>
          </cell>
        </row>
        <row r="65">
          <cell r="C65">
            <v>1</v>
          </cell>
        </row>
      </sheetData>
      <sheetData sheetId="1"/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OCTUBRE 17"/>
      <sheetName val="Hoja20"/>
    </sheetNames>
    <sheetDataSet>
      <sheetData sheetId="0">
        <row r="2">
          <cell r="E2">
            <v>0</v>
          </cell>
        </row>
        <row r="59">
          <cell r="E59">
            <v>0</v>
          </cell>
        </row>
        <row r="65">
          <cell r="C65">
            <v>1</v>
          </cell>
        </row>
      </sheetData>
      <sheetData sheetId="1"/>
      <sheetData sheetId="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59">
          <cell r="E59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5Desembre"/>
      <sheetName val="Hoja20"/>
    </sheetNames>
    <sheetDataSet>
      <sheetData sheetId="0">
        <row r="2">
          <cell r="D2">
            <v>1</v>
          </cell>
        </row>
        <row r="59">
          <cell r="E59">
            <v>0</v>
          </cell>
        </row>
        <row r="65">
          <cell r="C65">
            <v>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0C4482-47D8-496C-8D07-FF8196921CAB}">
  <dimension ref="B1:F31"/>
  <sheetViews>
    <sheetView tabSelected="1" workbookViewId="0">
      <selection activeCell="L4" sqref="L4"/>
    </sheetView>
  </sheetViews>
  <sheetFormatPr baseColWidth="10" defaultRowHeight="15" x14ac:dyDescent="0.25"/>
  <cols>
    <col min="2" max="2" width="8" customWidth="1"/>
    <col min="3" max="3" width="28.7109375" customWidth="1"/>
    <col min="4" max="4" width="13.28515625" customWidth="1"/>
    <col min="5" max="5" width="17.85546875" customWidth="1"/>
    <col min="6" max="6" width="8.5703125" customWidth="1"/>
    <col min="7" max="7" width="14.7109375" customWidth="1"/>
    <col min="8" max="8" width="17.42578125" customWidth="1"/>
  </cols>
  <sheetData>
    <row r="1" spans="2:6" ht="55.5" customHeight="1" x14ac:dyDescent="0.25"/>
    <row r="2" spans="2:6" x14ac:dyDescent="0.25">
      <c r="B2" s="1"/>
      <c r="C2" s="1"/>
      <c r="D2" s="1"/>
      <c r="E2" s="1"/>
    </row>
    <row r="4" spans="2:6" x14ac:dyDescent="0.25">
      <c r="B4" s="2" t="s">
        <v>0</v>
      </c>
      <c r="C4" s="2"/>
      <c r="D4" s="2"/>
      <c r="E4" s="2"/>
    </row>
    <row r="5" spans="2:6" x14ac:dyDescent="0.25">
      <c r="B5" s="3" t="s">
        <v>1</v>
      </c>
      <c r="C5" s="3"/>
      <c r="D5" s="3"/>
      <c r="E5" s="3"/>
      <c r="F5" s="4"/>
    </row>
    <row r="6" spans="2:6" x14ac:dyDescent="0.25">
      <c r="B6" s="5"/>
      <c r="C6" s="5"/>
      <c r="D6" s="5"/>
      <c r="E6" s="5"/>
      <c r="F6" s="5"/>
    </row>
    <row r="8" spans="2:6" s="7" customFormat="1" ht="12.75" x14ac:dyDescent="0.2">
      <c r="B8" s="6" t="s">
        <v>2</v>
      </c>
      <c r="C8" s="6"/>
      <c r="D8" s="6"/>
      <c r="E8" s="6"/>
    </row>
    <row r="9" spans="2:6" s="9" customFormat="1" x14ac:dyDescent="0.25">
      <c r="B9" s="8"/>
      <c r="C9" s="8"/>
      <c r="D9" s="8"/>
      <c r="E9" s="8"/>
    </row>
    <row r="10" spans="2:6" s="9" customFormat="1" x14ac:dyDescent="0.25">
      <c r="B10" s="10" t="s">
        <v>3</v>
      </c>
      <c r="C10" s="10"/>
      <c r="D10" s="8" t="s">
        <v>4</v>
      </c>
      <c r="E10" s="11" t="s">
        <v>5</v>
      </c>
    </row>
    <row r="11" spans="2:6" s="9" customFormat="1" x14ac:dyDescent="0.25">
      <c r="B11" s="7"/>
      <c r="C11" s="7"/>
      <c r="D11" s="7"/>
      <c r="E11" s="7"/>
    </row>
    <row r="12" spans="2:6" s="9" customFormat="1" x14ac:dyDescent="0.25">
      <c r="B12" s="7" t="s">
        <v>6</v>
      </c>
      <c r="C12" s="7"/>
      <c r="D12" s="7">
        <f>[1]TOTALS!$D$59</f>
        <v>17</v>
      </c>
      <c r="E12" s="12">
        <f>[1]TOTALS!$C$65</f>
        <v>17</v>
      </c>
    </row>
    <row r="13" spans="2:6" s="9" customFormat="1" x14ac:dyDescent="0.25">
      <c r="B13" s="7" t="s">
        <v>7</v>
      </c>
      <c r="C13" s="7"/>
      <c r="D13" s="7">
        <f>[2]TOTALS!$D$59</f>
        <v>7</v>
      </c>
      <c r="E13" s="12">
        <f>[2]TOTALS!$C$65</f>
        <v>9</v>
      </c>
    </row>
    <row r="14" spans="2:6" s="9" customFormat="1" x14ac:dyDescent="0.25">
      <c r="B14" s="7" t="s">
        <v>8</v>
      </c>
      <c r="C14" s="7"/>
      <c r="D14" s="7">
        <f>[3]TOTALS!$D$59</f>
        <v>5</v>
      </c>
      <c r="E14" s="12">
        <f>[3]TOTALS!$C$65</f>
        <v>7</v>
      </c>
    </row>
    <row r="15" spans="2:6" s="9" customFormat="1" x14ac:dyDescent="0.25">
      <c r="B15" s="7" t="s">
        <v>9</v>
      </c>
      <c r="C15" s="7"/>
      <c r="D15" s="7">
        <f>[4]TOTALS!$D$59</f>
        <v>0</v>
      </c>
      <c r="E15" s="12">
        <f>[4]TOTALS!$C$65</f>
        <v>0</v>
      </c>
    </row>
    <row r="16" spans="2:6" s="9" customFormat="1" x14ac:dyDescent="0.25">
      <c r="B16" s="7" t="s">
        <v>10</v>
      </c>
      <c r="C16" s="7"/>
      <c r="D16" s="7">
        <f>[5]TOTALS!$D$59</f>
        <v>3</v>
      </c>
      <c r="E16" s="12">
        <f>[5]TOTALS!$C$65</f>
        <v>3</v>
      </c>
    </row>
    <row r="17" spans="2:5" s="9" customFormat="1" x14ac:dyDescent="0.25">
      <c r="B17" s="7"/>
      <c r="C17" s="7"/>
      <c r="D17" s="7"/>
      <c r="E17" s="7"/>
    </row>
    <row r="18" spans="2:5" s="9" customFormat="1" x14ac:dyDescent="0.25">
      <c r="B18" s="7"/>
      <c r="C18" s="7"/>
      <c r="D18" s="7"/>
      <c r="E18" s="7"/>
    </row>
    <row r="19" spans="2:5" s="9" customFormat="1" x14ac:dyDescent="0.25">
      <c r="B19" s="7"/>
      <c r="C19" s="11" t="s">
        <v>11</v>
      </c>
      <c r="D19" s="8" t="s">
        <v>4</v>
      </c>
      <c r="E19" s="11" t="s">
        <v>5</v>
      </c>
    </row>
    <row r="20" spans="2:5" s="9" customFormat="1" x14ac:dyDescent="0.25">
      <c r="B20" s="7"/>
      <c r="C20" s="11"/>
      <c r="D20" s="8"/>
      <c r="E20" s="11"/>
    </row>
    <row r="21" spans="2:5" s="9" customFormat="1" x14ac:dyDescent="0.25">
      <c r="B21" s="7" t="s">
        <v>12</v>
      </c>
      <c r="C21" s="7"/>
      <c r="D21" s="7">
        <f>[6]TOTALS!$E$59</f>
        <v>0</v>
      </c>
      <c r="E21" s="12">
        <f>[6]TOTALS!$C$65</f>
        <v>10</v>
      </c>
    </row>
    <row r="22" spans="2:5" s="9" customFormat="1" x14ac:dyDescent="0.25">
      <c r="B22" s="7" t="s">
        <v>13</v>
      </c>
      <c r="C22" s="7"/>
      <c r="D22" s="7">
        <f>[7]TOTALS!$E$59</f>
        <v>0</v>
      </c>
      <c r="E22" s="12">
        <f>[7]TOTALS!$C$65</f>
        <v>21</v>
      </c>
    </row>
    <row r="23" spans="2:5" s="9" customFormat="1" x14ac:dyDescent="0.25">
      <c r="B23" s="12" t="s">
        <v>14</v>
      </c>
      <c r="C23" s="7"/>
      <c r="D23" s="7">
        <f>[8]TOTALS!$E$59</f>
        <v>0</v>
      </c>
      <c r="E23" s="12">
        <f>[8]TOTALS!$C$65</f>
        <v>10</v>
      </c>
    </row>
    <row r="24" spans="2:5" s="9" customFormat="1" x14ac:dyDescent="0.25">
      <c r="B24" s="7" t="s">
        <v>15</v>
      </c>
      <c r="D24" s="9">
        <f>[9]TOTALS!$E$59</f>
        <v>1</v>
      </c>
      <c r="E24" s="12">
        <f>[9]TOTALS!$C$65</f>
        <v>10</v>
      </c>
    </row>
    <row r="25" spans="2:5" s="9" customFormat="1" x14ac:dyDescent="0.25">
      <c r="B25" s="7" t="s">
        <v>16</v>
      </c>
      <c r="C25" s="7"/>
      <c r="D25" s="7">
        <f>[10]TOTALS!$E$59</f>
        <v>1</v>
      </c>
      <c r="E25" s="12">
        <f>[10]TOTALS!$C$65</f>
        <v>10</v>
      </c>
    </row>
    <row r="26" spans="2:5" s="9" customFormat="1" x14ac:dyDescent="0.25">
      <c r="B26" s="7" t="s">
        <v>17</v>
      </c>
      <c r="C26" s="7"/>
      <c r="D26" s="7">
        <f>[11]TOTALS!$E$59</f>
        <v>0</v>
      </c>
      <c r="E26" s="12">
        <f>[11]TOTALS!$C$65</f>
        <v>10</v>
      </c>
    </row>
    <row r="27" spans="2:5" s="9" customFormat="1" x14ac:dyDescent="0.25">
      <c r="B27" s="7" t="s">
        <v>18</v>
      </c>
      <c r="D27" s="9">
        <f>[12]TOTALS!$E$59</f>
        <v>0</v>
      </c>
      <c r="E27" s="12">
        <f>[12]TOTALS!$C$65</f>
        <v>0</v>
      </c>
    </row>
    <row r="28" spans="2:5" s="9" customFormat="1" x14ac:dyDescent="0.25">
      <c r="B28" s="7" t="s">
        <v>19</v>
      </c>
      <c r="C28" s="7"/>
      <c r="D28" s="7">
        <f>[13]TOTALS!$E$59</f>
        <v>0</v>
      </c>
      <c r="E28" s="12">
        <f>[13]TOTALS!$C$65</f>
        <v>1</v>
      </c>
    </row>
    <row r="29" spans="2:5" s="9" customFormat="1" x14ac:dyDescent="0.25">
      <c r="B29" s="7" t="s">
        <v>20</v>
      </c>
      <c r="C29" s="7"/>
      <c r="D29" s="7">
        <f>[14]TOTALS!$E$59</f>
        <v>0</v>
      </c>
      <c r="E29" s="12">
        <f>[14]TOTALS!$C$65</f>
        <v>1</v>
      </c>
    </row>
    <row r="30" spans="2:5" s="9" customFormat="1" x14ac:dyDescent="0.25">
      <c r="B30" s="7" t="s">
        <v>21</v>
      </c>
      <c r="C30" s="7"/>
      <c r="D30" s="7">
        <f>[15]TOTALS!$E$59</f>
        <v>0</v>
      </c>
      <c r="E30" s="12">
        <f>[15]TOTALS!$C$65</f>
        <v>0</v>
      </c>
    </row>
    <row r="31" spans="2:5" x14ac:dyDescent="0.25">
      <c r="B31" s="12" t="s">
        <v>22</v>
      </c>
      <c r="D31">
        <f>[16]TOTALS!$E$59</f>
        <v>0</v>
      </c>
      <c r="E31" s="12">
        <f>[16]TOTALS!$C$65</f>
        <v>1</v>
      </c>
    </row>
  </sheetData>
  <mergeCells count="4">
    <mergeCell ref="B2:E2"/>
    <mergeCell ref="B5:E5"/>
    <mergeCell ref="B8:E8"/>
    <mergeCell ref="B10:C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Nicolás Barceló i Crespí</dc:creator>
  <cp:lastModifiedBy>Alberto Nicolás Barceló i Crespí</cp:lastModifiedBy>
  <dcterms:created xsi:type="dcterms:W3CDTF">2024-01-11T12:27:28Z</dcterms:created>
  <dcterms:modified xsi:type="dcterms:W3CDTF">2024-01-11T12:28:13Z</dcterms:modified>
</cp:coreProperties>
</file>