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13_ncr:1_{1C469DA3-E647-49FB-B26C-20E54C936469}" xr6:coauthVersionLast="47" xr6:coauthVersionMax="47" xr10:uidLastSave="{00000000-0000-0000-0000-000000000000}"/>
  <bookViews>
    <workbookView xWindow="-120" yWindow="-120" windowWidth="29040" windowHeight="15840" xr2:uid="{54218CEC-2BA1-4C6F-839A-2E477D12FB06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<sst xmlns="http://schemas.openxmlformats.org/spreadsheetml/2006/main" count="25" uniqueCount="23">
  <si>
    <t>ASSISTÈNCIES AL PLE I A LES COMISSIONS (art. 18.2 Reglament del Parlament)</t>
  </si>
  <si>
    <t>Període de sessions 11.09.2023 a 23.12.2023</t>
  </si>
  <si>
    <t>TITULAR</t>
  </si>
  <si>
    <t>Assistències</t>
  </si>
  <si>
    <t>Total sessions òrgan</t>
  </si>
  <si>
    <t>PLE</t>
  </si>
  <si>
    <t>C. TURISME, COMERÇ, TREBALL, CULTURA I ESPORTS</t>
  </si>
  <si>
    <t>C. EDUCACIÓ I UNIVERSITATS</t>
  </si>
  <si>
    <t>C. REGLAMENT</t>
  </si>
  <si>
    <t>CNP ESTUDI I REFLEXIÓ IMPACTE DIGITALITZACIÓ EDUCACIÓ</t>
  </si>
  <si>
    <t>SUBSTITUT</t>
  </si>
  <si>
    <t>C. ASSUMPTES INSTUCIONALS</t>
  </si>
  <si>
    <t>C. HISENDA I PRESSUPOSTS</t>
  </si>
  <si>
    <t>C. O.TERRITORIAL, HABITATGE, MOBILITAT, MAR I C. AIGUA</t>
  </si>
  <si>
    <t>C. ECONOMIA</t>
  </si>
  <si>
    <t xml:space="preserve">C. ASSUMPTES SOCIALS </t>
  </si>
  <si>
    <t>C. SALUT</t>
  </si>
  <si>
    <t>C. ESTATUT DELS DIPUTATS</t>
  </si>
  <si>
    <t>C. PETICIONS</t>
  </si>
  <si>
    <t>C. ASSUMPTES EUROPEUS</t>
  </si>
  <si>
    <t>CCRTVIB</t>
  </si>
  <si>
    <t>C. PARTICIPACIÓ CIUTADANA</t>
  </si>
  <si>
    <t>ÀLEX PITALUGA I IVORRA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</si>
</sst>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0</xdr:row>
      <xdr:rowOff>733425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414D4BFD-0460-4AB7-A8A6-2B3A496E7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44">
          <cell r="D44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44">
          <cell r="E44">
            <v>4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44">
          <cell r="E4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44">
          <cell r="E4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44">
          <cell r="E4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4">
          <cell r="E4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44">
          <cell r="E44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4">
          <cell r="E4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44">
          <cell r="D44">
            <v>8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44">
          <cell r="D44">
            <v>9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4">
          <cell r="D4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44">
          <cell r="D44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44">
          <cell r="E44">
            <v>1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44">
          <cell r="E44">
            <v>3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44">
          <cell r="E4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44">
          <cell r="E44">
            <v>2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D6390-0C13-4FD6-9CEB-700EB04955FA}">
  <dimension ref="B1:F31"/>
  <sheetViews>
    <sheetView tabSelected="1" workbookViewId="0">
      <selection activeCell="B5" sqref="B5:E5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9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22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1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2</v>
      </c>
      <c r="C10" s="3"/>
      <c r="D10" s="8" t="s">
        <v>3</v>
      </c>
      <c r="E10" s="2" t="s">
        <v>4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5</v>
      </c>
      <c r="C12" s="7"/>
      <c r="D12" s="7">
        <f>[1]TOTALS!$D$44</f>
        <v>17</v>
      </c>
      <c r="E12" s="7">
        <f>[1]TOTALS!$C$65</f>
        <v>17</v>
      </c>
    </row>
    <row r="13" spans="2:6" x14ac:dyDescent="0.25">
      <c r="B13" s="7" t="s">
        <v>6</v>
      </c>
      <c r="C13" s="7"/>
      <c r="D13" s="7">
        <f>[2]TOTALS!$D$44</f>
        <v>8</v>
      </c>
      <c r="E13" s="7">
        <f>[2]TOTALS!$C$65</f>
        <v>9</v>
      </c>
    </row>
    <row r="14" spans="2:6" x14ac:dyDescent="0.25">
      <c r="B14" s="7" t="s">
        <v>7</v>
      </c>
      <c r="C14" s="7"/>
      <c r="D14" s="7">
        <f>[3]TOTALS!$D$44</f>
        <v>9</v>
      </c>
      <c r="E14" s="7">
        <f>[3]TOTALS!$C$65</f>
        <v>10</v>
      </c>
    </row>
    <row r="15" spans="2:6" x14ac:dyDescent="0.25">
      <c r="B15" s="7" t="s">
        <v>8</v>
      </c>
      <c r="D15">
        <f>[4]TOTALS!$D$44</f>
        <v>0</v>
      </c>
      <c r="E15" s="7">
        <f>[4]TOTALS!$C$65</f>
        <v>0</v>
      </c>
    </row>
    <row r="16" spans="2:6" x14ac:dyDescent="0.25">
      <c r="B16" s="7" t="s">
        <v>9</v>
      </c>
      <c r="C16" s="7"/>
      <c r="D16" s="7">
        <f>[5]TOTALS!$D$44</f>
        <v>1</v>
      </c>
      <c r="E16" s="7">
        <f>[5]TOTALS!$C$65</f>
        <v>1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10</v>
      </c>
      <c r="D19" s="8" t="s">
        <v>3</v>
      </c>
      <c r="E19" s="2" t="s">
        <v>4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11</v>
      </c>
      <c r="C21" s="7"/>
      <c r="D21" s="7">
        <f>[6]TOTALS!$E$44</f>
        <v>1</v>
      </c>
      <c r="E21" s="7">
        <f>[6]TOTALS!$C$65</f>
        <v>10</v>
      </c>
    </row>
    <row r="22" spans="2:5" x14ac:dyDescent="0.25">
      <c r="B22" s="7" t="s">
        <v>12</v>
      </c>
      <c r="C22" s="7"/>
      <c r="D22" s="7">
        <f>[7]TOTALS!$E$44</f>
        <v>3</v>
      </c>
      <c r="E22" s="7">
        <f>[7]TOTALS!$C$65</f>
        <v>21</v>
      </c>
    </row>
    <row r="23" spans="2:5" x14ac:dyDescent="0.25">
      <c r="B23" s="7" t="s">
        <v>13</v>
      </c>
      <c r="C23" s="7"/>
      <c r="D23" s="7">
        <f>[8]TOTALS!$E$44</f>
        <v>0</v>
      </c>
      <c r="E23" s="7">
        <f>[8]TOTALS!$C$65</f>
        <v>10</v>
      </c>
    </row>
    <row r="24" spans="2:5" x14ac:dyDescent="0.25">
      <c r="B24" s="7" t="s">
        <v>14</v>
      </c>
      <c r="C24" s="7"/>
      <c r="D24" s="7">
        <f>[9]TOTALS!$E$44</f>
        <v>2</v>
      </c>
      <c r="E24" s="7">
        <f>[9]TOTALS!$C$65</f>
        <v>7</v>
      </c>
    </row>
    <row r="25" spans="2:5" x14ac:dyDescent="0.25">
      <c r="B25" s="7" t="s">
        <v>15</v>
      </c>
      <c r="D25">
        <f>[10]TOTALS!$E$44</f>
        <v>4</v>
      </c>
      <c r="E25" s="7">
        <f>[10]TOTALS!$C$65</f>
        <v>10</v>
      </c>
    </row>
    <row r="26" spans="2:5" x14ac:dyDescent="0.25">
      <c r="B26" s="7" t="s">
        <v>16</v>
      </c>
      <c r="C26" s="7"/>
      <c r="D26" s="7">
        <f>[11]TOTALS!$E$44</f>
        <v>0</v>
      </c>
      <c r="E26" s="7">
        <f>[11]TOTALS!$C$65</f>
        <v>10</v>
      </c>
    </row>
    <row r="27" spans="2:5" x14ac:dyDescent="0.25">
      <c r="B27" s="7" t="s">
        <v>17</v>
      </c>
      <c r="C27" s="7"/>
      <c r="D27" s="7">
        <f>[12]TOTALS!$E$44</f>
        <v>0</v>
      </c>
      <c r="E27" s="7">
        <f>[12]TOTALS!$C$65</f>
        <v>1</v>
      </c>
    </row>
    <row r="28" spans="2:5" x14ac:dyDescent="0.25">
      <c r="B28" s="7" t="s">
        <v>18</v>
      </c>
      <c r="C28" s="7"/>
      <c r="D28" s="7">
        <f>[13]TOTALS!$E$44</f>
        <v>0</v>
      </c>
      <c r="E28" s="7">
        <f>[13]TOTALS!$C$65</f>
        <v>1</v>
      </c>
    </row>
    <row r="29" spans="2:5" x14ac:dyDescent="0.25">
      <c r="B29" s="7" t="s">
        <v>19</v>
      </c>
      <c r="C29" s="7"/>
      <c r="D29" s="7">
        <f>[14]TOTALS!$E$44</f>
        <v>0</v>
      </c>
      <c r="E29" s="7">
        <f>[14]TOTALS!$C$65</f>
        <v>0</v>
      </c>
    </row>
    <row r="30" spans="2:5" x14ac:dyDescent="0.25">
      <c r="B30" s="7" t="s">
        <v>20</v>
      </c>
      <c r="C30" s="7"/>
      <c r="D30" s="7">
        <f>[15]TOTALS!$E$44</f>
        <v>0</v>
      </c>
      <c r="E30" s="7">
        <f>[15]TOTALS!$C$65</f>
        <v>3</v>
      </c>
    </row>
    <row r="31" spans="2:5" x14ac:dyDescent="0.25">
      <c r="B31" s="7" t="s">
        <v>21</v>
      </c>
      <c r="C31" s="7"/>
      <c r="D31" s="7">
        <f>[16]TOTALS!$E$44</f>
        <v>0</v>
      </c>
      <c r="E31" s="7">
        <f>[16]TOTALS!$C$65</f>
        <v>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2024-01-11T12:13:37Z</dcterms:created>
  <dcterms:modified xsi:type="dcterms:W3CDTF">2024-01-11T12:14:32Z</dcterms:modified>
</cp:coreProperties>
</file>