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INDIVIDUALS\"/>
    </mc:Choice>
  </mc:AlternateContent>
  <xr:revisionPtr revIDLastSave="0" documentId="8_{E02D5324-D618-4C74-BF68-590ECEA1F761}" xr6:coauthVersionLast="47" xr6:coauthVersionMax="47" xr10:uidLastSave="{00000000-0000-0000-0000-000000000000}"/>
  <bookViews>
    <workbookView xWindow="-120" yWindow="-120" windowWidth="29040" windowHeight="15840" xr2:uid="{A7F59220-BBEB-44CD-8CB0-153F8B848F85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<sst xmlns="http://schemas.openxmlformats.org/spreadsheetml/2006/main" count="26" uniqueCount="24">
  <si>
    <t>ASSISTÈNCIES AL PLE I A LES COMISSIONS (art. 18.2 Reglament del Parlament)</t>
  </si>
  <si>
    <t>FRANCISCO JOSÉ CARDONA I VIDAL</t>
  </si>
  <si>
    <t>Període de sessions 11.09.2023 a 23.12.2023</t>
  </si>
  <si>
    <t>TITULAR</t>
  </si>
  <si>
    <t>Assistències</t>
  </si>
  <si>
    <t>Total sessions òrgan</t>
  </si>
  <si>
    <t>PLE</t>
  </si>
  <si>
    <t>C. O.TERRITORIAL, HABITATGE, MOBILITAT, MAR I C. AIGUA</t>
  </si>
  <si>
    <t>C. PETICIONS (fins 30/10)</t>
  </si>
  <si>
    <t>SUBSTITUT</t>
  </si>
  <si>
    <t>C. ASSUMPTES INSTUCIONALS</t>
  </si>
  <si>
    <t>C. HISENDA I PRESSUPOSTS</t>
  </si>
  <si>
    <t>C. TURISME, COMERÇ, TREBALL, CULTURA I ESPORTS</t>
  </si>
  <si>
    <t>C. ECONOMIA</t>
  </si>
  <si>
    <t xml:space="preserve">C. ASSUMPTES SOCIALS </t>
  </si>
  <si>
    <t>C. EDUCACIÓ I UNIVERSITATS</t>
  </si>
  <si>
    <t>C. SALUT</t>
  </si>
  <si>
    <t>C. REGLAMENT</t>
  </si>
  <si>
    <t>C. ESTATUT DELS DIPUTATS</t>
  </si>
  <si>
    <t>C. PETICIONS (a partir 02/11)</t>
  </si>
  <si>
    <t>C. ASSUMPTES EUROPEUS</t>
  </si>
  <si>
    <t>CCRTVIB</t>
  </si>
  <si>
    <t>C. PARTICIPACIÓ CIUTADANA</t>
  </si>
  <si>
    <t>CNP ESTUDI I REFLEXIÓ IMPACTE DIGITALITZACIÓ EDUCACIÓ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</si>
</sst>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1</xdr:rowOff>
    </xdr:from>
    <xdr:to>
      <xdr:col>3</xdr:col>
      <xdr:colOff>314325</xdr:colOff>
      <xdr:row>1</xdr:row>
      <xdr:rowOff>19051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209AED65-16F9-4E2D-BC1D-83E01A48E6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1"/>
          <a:ext cx="1038225" cy="7429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PLE%202023.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SALUT%202023.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REGLAMENT%202023.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ESTATUT%20DELS%20DIPUTATS%202023.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ASSUMPTES%20EUROPEUS%202023.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CONTROL%20PARLAMENTARI%20IB3%202023.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PARTICIPACI&#211;%20CIUTADANA%202023.2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NPE%20DIGITALITZACI&#211;%20EDUCACI&#211;%202023.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MEDI%20AMBIENT%20I%20ORDENACI&#211;%20TERRITORIAL%202023.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PETICIONS%202023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ASSUMPTES%20INSTITUCIONALS%20I%20GENERALS%202023.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HISENDA%20I%20PRESSUPOST%202023.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TURISME%202023.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ECONOMIA%202023.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ASSUMPTES%20SOCIALS%202023.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EDUCACI&#211;%202023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 12"/>
      <sheetName val="SETEMBRE 19"/>
      <sheetName val="SETEMBRE 26"/>
      <sheetName val="OCTUBRE 3"/>
      <sheetName val="OCTUBRE 10"/>
      <sheetName val="OCTUBRE 17"/>
      <sheetName val="OCTUBRE 24"/>
      <sheetName val="OCTUBRE 31"/>
      <sheetName val="NOVEMBRE 7 (1)"/>
      <sheetName val="NOVEMBRE 7 (2)"/>
      <sheetName val="NOVEMBRE 14"/>
      <sheetName val="NOVEMBRE 21"/>
      <sheetName val="NOVEMBRE 28"/>
      <sheetName val="DESEMBRE 05"/>
      <sheetName val="DESEMBRE 12 (I)"/>
      <sheetName val="DESEMRE 12 (II)"/>
      <sheetName val="DESEMBRE 19, 20 I 21"/>
      <sheetName val="Hoja20"/>
    </sheetNames>
    <sheetDataSet>
      <sheetData sheetId="0">
        <row r="2">
          <cell r="D2">
            <v>17</v>
          </cell>
        </row>
        <row r="14">
          <cell r="D14">
            <v>17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13 setembre"/>
      <sheetName val="20 setembre"/>
      <sheetName val="27 setembre"/>
      <sheetName val="04 octubre"/>
      <sheetName val="11 octubre"/>
      <sheetName val="18 octubre"/>
      <sheetName val="25 octubre"/>
      <sheetName val="08 novembre"/>
      <sheetName val="22 novembre"/>
      <sheetName val="29 novembre"/>
      <sheetName val="Hoja20"/>
    </sheetNames>
    <sheetDataSet>
      <sheetData sheetId="0">
        <row r="2">
          <cell r="E2">
            <v>0</v>
          </cell>
        </row>
        <row r="14">
          <cell r="E14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14">
          <cell r="E14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OCTUBRE 24"/>
      <sheetName val="Hoja20"/>
    </sheetNames>
    <sheetDataSet>
      <sheetData sheetId="0">
        <row r="2">
          <cell r="E2">
            <v>0</v>
          </cell>
        </row>
        <row r="14">
          <cell r="E14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14">
          <cell r="E14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21 setembre"/>
      <sheetName val="26 octubre"/>
      <sheetName val="30 novembre"/>
      <sheetName val="Hoja20"/>
    </sheetNames>
    <sheetDataSet>
      <sheetData sheetId="0">
        <row r="2">
          <cell r="E2">
            <v>0</v>
          </cell>
        </row>
        <row r="14">
          <cell r="E14">
            <v>0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14">
          <cell r="E14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5Desembre"/>
      <sheetName val="Hoja20"/>
    </sheetNames>
    <sheetDataSet>
      <sheetData sheetId="0">
        <row r="2">
          <cell r="D2">
            <v>1</v>
          </cell>
        </row>
        <row r="14">
          <cell r="E14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13 setembre"/>
      <sheetName val="20 setembre"/>
      <sheetName val="27 setembre"/>
      <sheetName val="4 octubre"/>
      <sheetName val="11 octubre"/>
      <sheetName val="18 octubre"/>
      <sheetName val="25 octubre"/>
      <sheetName val="08 novembre"/>
      <sheetName val="22 novembre"/>
      <sheetName val="29 novembre"/>
      <sheetName val="Hoja20"/>
    </sheetNames>
    <sheetDataSet>
      <sheetData sheetId="0">
        <row r="2">
          <cell r="E2">
            <v>0</v>
          </cell>
        </row>
        <row r="14">
          <cell r="D14">
            <v>10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OCTUBRE 17"/>
      <sheetName val="Hoja20"/>
    </sheetNames>
    <sheetDataSet>
      <sheetData sheetId="0">
        <row r="2">
          <cell r="E2">
            <v>0</v>
          </cell>
        </row>
        <row r="14">
          <cell r="D14">
            <v>1</v>
          </cell>
          <cell r="E14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13setembre"/>
      <sheetName val="20Setembre"/>
      <sheetName val="27Setembre"/>
      <sheetName val="4Octubre"/>
      <sheetName val="11Octubre"/>
      <sheetName val="18Octubre"/>
      <sheetName val="25Octubre"/>
      <sheetName val="8Novembre"/>
      <sheetName val="22Novembre"/>
      <sheetName val="Full1"/>
      <sheetName val="Hoja20"/>
    </sheetNames>
    <sheetDataSet>
      <sheetData sheetId="0">
        <row r="3">
          <cell r="E3">
            <v>0</v>
          </cell>
        </row>
        <row r="14">
          <cell r="E14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 12"/>
      <sheetName val="SETEMBRE 19"/>
      <sheetName val="SETEMBRE 26"/>
      <sheetName val="OCTUBRE 3"/>
      <sheetName val="OCTUBRE 24"/>
      <sheetName val="OCTUBRE 31"/>
      <sheetName val="NOVEMBRE 14-16.00H"/>
      <sheetName val="NOVEMBRE 14-18.30H"/>
      <sheetName val="NOVEMBRE 15-9.00H"/>
      <sheetName val="NOVEMBRE 15-11.30H"/>
      <sheetName val="NOVEMBRE 15-16.00H"/>
      <sheetName val="NOVEMBRE 15-18.45H"/>
      <sheetName val="NOVEMBRE 16-9.00H"/>
      <sheetName val="NOVEMBRE 16-11.30H"/>
      <sheetName val="NOVEMBRE 16-16 H"/>
      <sheetName val="NOVEMBRE 17-9.00 H"/>
      <sheetName val="NOVEMBRE 21-16.00H"/>
      <sheetName val="NOVEMBRE 28"/>
      <sheetName val="DESEMBRE 12"/>
      <sheetName val="DESEMBRE 13"/>
      <sheetName val="DESEMBRE 14"/>
      <sheetName val="Hoja20"/>
    </sheetNames>
    <sheetDataSet>
      <sheetData sheetId="0">
        <row r="2">
          <cell r="E2">
            <v>3</v>
          </cell>
        </row>
        <row r="14">
          <cell r="E14">
            <v>2</v>
          </cell>
        </row>
        <row r="65">
          <cell r="C65">
            <v>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14"/>
      <sheetName val="setembre28"/>
      <sheetName val="octubre05"/>
      <sheetName val="octubre19"/>
      <sheetName val="octubre26"/>
      <sheetName val="novembre02"/>
      <sheetName val="novembre09"/>
      <sheetName val="novembre23"/>
      <sheetName val="novembre 30"/>
      <sheetName val="Hoja20"/>
    </sheetNames>
    <sheetDataSet>
      <sheetData sheetId="0">
        <row r="2">
          <cell r="E2">
            <v>0</v>
          </cell>
        </row>
        <row r="14">
          <cell r="E14">
            <v>0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14"/>
      <sheetName val="setembre28"/>
      <sheetName val="octubre05"/>
      <sheetName val="octubre19"/>
      <sheetName val="novembre02"/>
      <sheetName val="novembre09"/>
      <sheetName val="novembre23"/>
      <sheetName val="Hoja20"/>
    </sheetNames>
    <sheetDataSet>
      <sheetData sheetId="0">
        <row r="2">
          <cell r="D2">
            <v>6</v>
          </cell>
        </row>
        <row r="14">
          <cell r="E14">
            <v>1</v>
          </cell>
        </row>
        <row r="65">
          <cell r="C65">
            <v>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14"/>
      <sheetName val="setembre21"/>
      <sheetName val="setembre28"/>
      <sheetName val="octubre05"/>
      <sheetName val="octubre19"/>
      <sheetName val="octubre26"/>
      <sheetName val="novembre02"/>
      <sheetName val="novembre09"/>
      <sheetName val="novembre23"/>
      <sheetName val="novembre 30"/>
      <sheetName val="Hoja20"/>
    </sheetNames>
    <sheetDataSet>
      <sheetData sheetId="0">
        <row r="2">
          <cell r="D2">
            <v>10</v>
          </cell>
        </row>
        <row r="14">
          <cell r="E14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14Setembre"/>
      <sheetName val="21Setembre"/>
      <sheetName val="28Setembre"/>
      <sheetName val="5Octubre"/>
      <sheetName val="19Octubre"/>
      <sheetName val="26Octubre"/>
      <sheetName val="2Novembre"/>
      <sheetName val="9Novembre"/>
      <sheetName val="23Novembre"/>
      <sheetName val="30Novembre"/>
      <sheetName val="Hoja20"/>
    </sheetNames>
    <sheetDataSet>
      <sheetData sheetId="0">
        <row r="2">
          <cell r="D2">
            <v>10</v>
          </cell>
        </row>
        <row r="14">
          <cell r="E14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A42D4-EE27-43A8-AF73-61A6CB6EC570}">
  <dimension ref="B1:F32"/>
  <sheetViews>
    <sheetView tabSelected="1" workbookViewId="0">
      <selection activeCell="H3" sqref="H3"/>
    </sheetView>
  </sheetViews>
  <sheetFormatPr baseColWidth="10" defaultRowHeight="15" x14ac:dyDescent="0.25"/>
  <cols>
    <col min="2" max="2" width="8" customWidth="1"/>
    <col min="3" max="3" width="28.7109375" customWidth="1"/>
    <col min="4" max="4" width="13.28515625" customWidth="1"/>
    <col min="5" max="5" width="18.28515625" customWidth="1"/>
    <col min="6" max="6" width="8.5703125" customWidth="1"/>
    <col min="7" max="7" width="14.7109375" customWidth="1"/>
    <col min="8" max="8" width="17.42578125" customWidth="1"/>
  </cols>
  <sheetData>
    <row r="1" spans="2:6" ht="57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x14ac:dyDescent="0.25">
      <c r="B9" s="8"/>
      <c r="C9" s="8"/>
      <c r="D9" s="8"/>
      <c r="E9" s="8"/>
    </row>
    <row r="10" spans="2:6" x14ac:dyDescent="0.25">
      <c r="B10" s="3" t="s">
        <v>3</v>
      </c>
      <c r="C10" s="3"/>
      <c r="D10" s="8" t="s">
        <v>4</v>
      </c>
      <c r="E10" s="2" t="s">
        <v>5</v>
      </c>
    </row>
    <row r="11" spans="2:6" x14ac:dyDescent="0.25">
      <c r="B11" s="7"/>
      <c r="C11" s="7"/>
      <c r="D11" s="7"/>
      <c r="E11" s="7"/>
    </row>
    <row r="12" spans="2:6" x14ac:dyDescent="0.25">
      <c r="B12" s="7" t="s">
        <v>6</v>
      </c>
      <c r="C12" s="7"/>
      <c r="D12" s="7">
        <f>[1]TOTALS!$D$14</f>
        <v>17</v>
      </c>
      <c r="E12" s="7">
        <f>[1]TOTALS!$C$65</f>
        <v>17</v>
      </c>
    </row>
    <row r="13" spans="2:6" x14ac:dyDescent="0.25">
      <c r="B13" s="7" t="s">
        <v>7</v>
      </c>
      <c r="C13" s="7"/>
      <c r="D13" s="7">
        <f>[2]TOTALS!$D$14</f>
        <v>10</v>
      </c>
      <c r="E13" s="7">
        <f>[2]TOTALS!$C$65</f>
        <v>10</v>
      </c>
    </row>
    <row r="14" spans="2:6" x14ac:dyDescent="0.25">
      <c r="B14" s="7" t="s">
        <v>8</v>
      </c>
      <c r="C14" s="7"/>
      <c r="D14" s="7">
        <f>[3]TOTALS!$D$14</f>
        <v>1</v>
      </c>
      <c r="E14" s="7">
        <f>[3]TOTALS!$C$65-E28</f>
        <v>1</v>
      </c>
    </row>
    <row r="15" spans="2:6" x14ac:dyDescent="0.25">
      <c r="B15" s="7"/>
      <c r="C15" s="7"/>
      <c r="D15" s="7"/>
      <c r="E15" s="7"/>
    </row>
    <row r="16" spans="2:6" x14ac:dyDescent="0.25">
      <c r="B16" s="7"/>
      <c r="C16" s="7"/>
      <c r="D16" s="7"/>
      <c r="E16" s="7"/>
    </row>
    <row r="17" spans="2:5" x14ac:dyDescent="0.25">
      <c r="B17" s="7"/>
      <c r="C17" s="2" t="s">
        <v>9</v>
      </c>
      <c r="D17" s="8" t="s">
        <v>4</v>
      </c>
      <c r="E17" s="2" t="s">
        <v>5</v>
      </c>
    </row>
    <row r="18" spans="2:5" x14ac:dyDescent="0.25">
      <c r="B18" s="7"/>
      <c r="C18" s="2"/>
      <c r="D18" s="8"/>
      <c r="E18" s="2"/>
    </row>
    <row r="19" spans="2:5" x14ac:dyDescent="0.25">
      <c r="B19" s="7" t="s">
        <v>10</v>
      </c>
      <c r="C19" s="7"/>
      <c r="D19" s="7">
        <f>[4]TOTALS!$E$14</f>
        <v>0</v>
      </c>
      <c r="E19" s="7">
        <f>[4]TOTALS!$C$65</f>
        <v>10</v>
      </c>
    </row>
    <row r="20" spans="2:5" x14ac:dyDescent="0.25">
      <c r="B20" s="7" t="s">
        <v>11</v>
      </c>
      <c r="C20" s="7"/>
      <c r="D20" s="7">
        <f>[5]TOTALS!$E$14</f>
        <v>2</v>
      </c>
      <c r="E20" s="7">
        <f>[5]TOTALS!$C$65</f>
        <v>21</v>
      </c>
    </row>
    <row r="21" spans="2:5" x14ac:dyDescent="0.25">
      <c r="B21" s="7" t="s">
        <v>12</v>
      </c>
      <c r="C21" s="7"/>
      <c r="D21" s="7">
        <f>[6]TOTALS!$E$14</f>
        <v>0</v>
      </c>
      <c r="E21" s="7">
        <f>[6]TOTALS!$C$65</f>
        <v>9</v>
      </c>
    </row>
    <row r="22" spans="2:5" x14ac:dyDescent="0.25">
      <c r="B22" s="7" t="s">
        <v>13</v>
      </c>
      <c r="C22" s="7"/>
      <c r="D22" s="7">
        <f>[7]TOTALS!$E$14</f>
        <v>1</v>
      </c>
      <c r="E22" s="7">
        <f>[7]TOTALS!$C$65</f>
        <v>7</v>
      </c>
    </row>
    <row r="23" spans="2:5" x14ac:dyDescent="0.25">
      <c r="B23" s="7" t="s">
        <v>14</v>
      </c>
      <c r="D23">
        <f>[8]TOTALS!$E$14</f>
        <v>0</v>
      </c>
      <c r="E23" s="7">
        <f>[8]TOTALS!$C$65</f>
        <v>10</v>
      </c>
    </row>
    <row r="24" spans="2:5" x14ac:dyDescent="0.25">
      <c r="B24" s="7" t="s">
        <v>15</v>
      </c>
      <c r="C24" s="7"/>
      <c r="D24" s="7">
        <f>[9]TOTALS!$E$14</f>
        <v>0</v>
      </c>
      <c r="E24" s="7">
        <f>[9]TOTALS!$C$65</f>
        <v>10</v>
      </c>
    </row>
    <row r="25" spans="2:5" x14ac:dyDescent="0.25">
      <c r="B25" s="7" t="s">
        <v>16</v>
      </c>
      <c r="C25" s="7"/>
      <c r="D25" s="7">
        <f>[10]TOTALS!$E$14</f>
        <v>0</v>
      </c>
      <c r="E25" s="7">
        <f>[10]TOTALS!$C$65</f>
        <v>10</v>
      </c>
    </row>
    <row r="26" spans="2:5" x14ac:dyDescent="0.25">
      <c r="B26" s="7" t="s">
        <v>17</v>
      </c>
      <c r="D26">
        <f>[11]TOTALS!$E$14</f>
        <v>0</v>
      </c>
      <c r="E26" s="7">
        <f>[11]TOTALS!$C$65</f>
        <v>0</v>
      </c>
    </row>
    <row r="27" spans="2:5" x14ac:dyDescent="0.25">
      <c r="B27" s="7" t="s">
        <v>18</v>
      </c>
      <c r="C27" s="7"/>
      <c r="D27" s="7">
        <f>[12]TOTALS!$E$14</f>
        <v>0</v>
      </c>
      <c r="E27" s="7">
        <f>[12]TOTALS!$C$65</f>
        <v>1</v>
      </c>
    </row>
    <row r="28" spans="2:5" x14ac:dyDescent="0.25">
      <c r="B28" s="7" t="s">
        <v>19</v>
      </c>
      <c r="C28" s="7"/>
      <c r="D28" s="7">
        <f>[3]TOTALS!$E$14</f>
        <v>0</v>
      </c>
      <c r="E28" s="7">
        <f>[3]TOTALS!$C$65-1</f>
        <v>0</v>
      </c>
    </row>
    <row r="29" spans="2:5" x14ac:dyDescent="0.25">
      <c r="B29" s="7" t="s">
        <v>20</v>
      </c>
      <c r="C29" s="7"/>
      <c r="D29" s="7">
        <f>[13]TOTALS!$E$14</f>
        <v>0</v>
      </c>
      <c r="E29" s="7">
        <f>[13]TOTALS!$C$65</f>
        <v>0</v>
      </c>
    </row>
    <row r="30" spans="2:5" x14ac:dyDescent="0.25">
      <c r="B30" s="7" t="s">
        <v>21</v>
      </c>
      <c r="C30" s="7"/>
      <c r="D30" s="7">
        <f>[14]TOTALS!$E$14</f>
        <v>0</v>
      </c>
      <c r="E30" s="7">
        <f>[14]TOTALS!$C$65</f>
        <v>3</v>
      </c>
    </row>
    <row r="31" spans="2:5" x14ac:dyDescent="0.25">
      <c r="B31" s="7" t="s">
        <v>22</v>
      </c>
      <c r="C31" s="7"/>
      <c r="D31" s="7">
        <f>[15]TOTALS!$E$14</f>
        <v>0</v>
      </c>
      <c r="E31" s="7">
        <f>[15]TOTALS!$C$65</f>
        <v>0</v>
      </c>
    </row>
    <row r="32" spans="2:5" x14ac:dyDescent="0.25">
      <c r="B32" s="7" t="s">
        <v>23</v>
      </c>
      <c r="D32">
        <f>[16]TOTALS!$E$14</f>
        <v>0</v>
      </c>
      <c r="E32" s="7">
        <f>[16]TOTALS!$C$65</f>
        <v>1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2024-01-11T11:45:10Z</dcterms:created>
  <dcterms:modified xsi:type="dcterms:W3CDTF">2024-01-11T11:46:07Z</dcterms:modified>
</cp:coreProperties>
</file>